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marsub\Desktop\"/>
    </mc:Choice>
  </mc:AlternateContent>
  <bookViews>
    <workbookView xWindow="0" yWindow="0" windowWidth="28800" windowHeight="11835"/>
  </bookViews>
  <sheets>
    <sheet name="Arkusz1" sheetId="1" r:id="rId1"/>
  </sheets>
  <definedNames>
    <definedName name="_xlnm.Print_Area" localSheetId="0">Arkusz1!$A$1:$F$191</definedName>
  </definedNames>
  <calcPr calcId="152511"/>
</workbook>
</file>

<file path=xl/calcChain.xml><?xml version="1.0" encoding="utf-8"?>
<calcChain xmlns="http://schemas.openxmlformats.org/spreadsheetml/2006/main">
  <c r="E32" i="1" l="1"/>
  <c r="D37" i="1"/>
  <c r="E47" i="1" l="1"/>
  <c r="E46" i="1" s="1"/>
  <c r="E21" i="1" l="1"/>
  <c r="D22" i="1"/>
  <c r="E20" i="1" l="1"/>
  <c r="D20" i="1" s="1"/>
  <c r="D21" i="1"/>
  <c r="D35" i="1"/>
  <c r="D153" i="1" l="1"/>
  <c r="D151" i="1"/>
  <c r="E148" i="1"/>
  <c r="D149" i="1"/>
  <c r="D148" i="1" l="1"/>
  <c r="E73" i="1"/>
  <c r="D76" i="1"/>
  <c r="E98" i="1" l="1"/>
  <c r="D103" i="1"/>
  <c r="D101" i="1"/>
  <c r="E79" i="1"/>
  <c r="E78" i="1" s="1"/>
  <c r="D78" i="1" s="1"/>
  <c r="D82" i="1"/>
  <c r="D80" i="1"/>
  <c r="E109" i="1"/>
  <c r="D126" i="1"/>
  <c r="D124" i="1"/>
  <c r="D122" i="1"/>
  <c r="D120" i="1"/>
  <c r="D118" i="1"/>
  <c r="E67" i="1"/>
  <c r="D70" i="1"/>
  <c r="D68" i="1"/>
  <c r="E156" i="1"/>
  <c r="D156" i="1" s="1"/>
  <c r="D181" i="1"/>
  <c r="D179" i="1"/>
  <c r="D177" i="1"/>
  <c r="D175" i="1"/>
  <c r="D173" i="1"/>
  <c r="D171" i="1"/>
  <c r="D169" i="1"/>
  <c r="D167" i="1"/>
  <c r="D165" i="1"/>
  <c r="E133" i="1"/>
  <c r="E132" i="1" s="1"/>
  <c r="D146" i="1"/>
  <c r="D144" i="1"/>
  <c r="D142" i="1"/>
  <c r="D79" i="1" l="1"/>
  <c r="D163" i="1"/>
  <c r="D140" i="1"/>
  <c r="D138" i="1"/>
  <c r="D136" i="1"/>
  <c r="D116" i="1"/>
  <c r="E92" i="1"/>
  <c r="D95" i="1"/>
  <c r="D73" i="1"/>
  <c r="D72" i="1" s="1"/>
  <c r="E72" i="1"/>
  <c r="D67" i="1"/>
  <c r="D66" i="1" s="1"/>
  <c r="E66" i="1"/>
  <c r="D161" i="1" l="1"/>
  <c r="E97" i="1" l="1"/>
  <c r="D99" i="1"/>
  <c r="D114" i="1"/>
  <c r="D112" i="1"/>
  <c r="E155" i="1"/>
  <c r="D159" i="1"/>
  <c r="D157" i="1"/>
  <c r="D132" i="1"/>
  <c r="D134" i="1"/>
  <c r="D97" i="1" l="1"/>
  <c r="D133" i="1"/>
  <c r="D98" i="1"/>
  <c r="D155" i="1"/>
  <c r="E88" i="1"/>
  <c r="D93" i="1"/>
  <c r="D92" i="1" l="1"/>
  <c r="E39" i="1"/>
  <c r="D39" i="1" s="1"/>
  <c r="D40" i="1"/>
  <c r="F128" i="1" l="1"/>
  <c r="D128" i="1" s="1"/>
  <c r="D129" i="1"/>
  <c r="D110" i="1"/>
  <c r="D109" i="1"/>
  <c r="D106" i="1"/>
  <c r="F88" i="1"/>
  <c r="D88" i="1" s="1"/>
  <c r="D89" i="1"/>
  <c r="E84" i="1"/>
  <c r="D84" i="1" s="1"/>
  <c r="D85" i="1"/>
  <c r="E62" i="1"/>
  <c r="D63" i="1"/>
  <c r="E43" i="1"/>
  <c r="D43" i="1" s="1"/>
  <c r="D44" i="1"/>
  <c r="E58" i="1"/>
  <c r="F58" i="1"/>
  <c r="E52" i="1"/>
  <c r="E55" i="1"/>
  <c r="D55" i="1" s="1"/>
  <c r="D56" i="1"/>
  <c r="D53" i="1"/>
  <c r="D47" i="1"/>
  <c r="D48" i="1"/>
  <c r="D49" i="1"/>
  <c r="D33" i="1"/>
  <c r="E24" i="1"/>
  <c r="D24" i="1" s="1"/>
  <c r="D28" i="1"/>
  <c r="D25" i="1"/>
  <c r="D18" i="1"/>
  <c r="D19" i="1"/>
  <c r="F16" i="1"/>
  <c r="F15" i="1" s="1"/>
  <c r="D15" i="1" s="1"/>
  <c r="E31" i="1" l="1"/>
  <c r="D62" i="1"/>
  <c r="F61" i="1"/>
  <c r="E105" i="1"/>
  <c r="E61" i="1" s="1"/>
  <c r="D59" i="1"/>
  <c r="F14" i="1"/>
  <c r="D46" i="1"/>
  <c r="D58" i="1"/>
  <c r="E42" i="1"/>
  <c r="D42" i="1" s="1"/>
  <c r="D32" i="1"/>
  <c r="E51" i="1"/>
  <c r="D52" i="1"/>
  <c r="D51" i="1" s="1"/>
  <c r="D16" i="1"/>
  <c r="F184" i="1" l="1"/>
  <c r="D31" i="1"/>
  <c r="E14" i="1"/>
  <c r="D61" i="1"/>
  <c r="D105" i="1"/>
  <c r="E184" i="1" l="1"/>
  <c r="D14" i="1"/>
  <c r="D184" i="1" s="1"/>
</calcChain>
</file>

<file path=xl/sharedStrings.xml><?xml version="1.0" encoding="utf-8"?>
<sst xmlns="http://schemas.openxmlformats.org/spreadsheetml/2006/main" count="260" uniqueCount="156">
  <si>
    <t xml:space="preserve">              Załącznik  Nr  5</t>
  </si>
  <si>
    <t xml:space="preserve"> </t>
  </si>
  <si>
    <t>Dział</t>
  </si>
  <si>
    <t>Rozdział</t>
  </si>
  <si>
    <t>Wyszczególnienie</t>
  </si>
  <si>
    <t xml:space="preserve">Plan </t>
  </si>
  <si>
    <t xml:space="preserve">Ogółem  </t>
  </si>
  <si>
    <t>z tego:</t>
  </si>
  <si>
    <t>Dotacje celowe</t>
  </si>
  <si>
    <t>DOTACJE  DLA JEDNOSTEK  SEKTORA FINANSÓW  PUBLICZNYCH</t>
  </si>
  <si>
    <t>LEŚNICTWO</t>
  </si>
  <si>
    <t>Nadzór nad gospodarką leśną</t>
  </si>
  <si>
    <t>Nadzór nad lasami nie stanowiącymi własności Skarbu Państwa:</t>
  </si>
  <si>
    <t>OŚWIATA I WYCHOWANIE</t>
  </si>
  <si>
    <t>Centra kształcenia ustawicznego i praktycznego oraz ośrodki dokształcania zawodowego</t>
  </si>
  <si>
    <t>Dotacja dla Miasta Zielona Góra na kształcenie uczniów szkół z terenu Powiatu w zakresie teoretycznych przedmiotów zawodowych.</t>
  </si>
  <si>
    <t>OCHRONA ZDROWIA</t>
  </si>
  <si>
    <t>Szpitale ogólne</t>
  </si>
  <si>
    <t>Dotacja  dla ZOZ na zadanie pn.: „Rozbudowa i dostosowanie do aktualnych wymagań istniejącego obiektu Szpitala ZOZ w Wągrowcu”.</t>
  </si>
  <si>
    <t>Pozostała działalność</t>
  </si>
  <si>
    <t>Dotacja dla Gminy Wiejskiej Wągrowiec na zadanie pn.: „Projekt poprawiający dostęp do usług wsparcia rodziny i systemu pieczy zastępczej, usług opiekuńczych i asystenckich w powiecie wągrowieckim”.</t>
  </si>
  <si>
    <t>(Umowa o partnerstwie na rzecz realizacji projektu z dnia 17 lutego 2017r.).</t>
  </si>
  <si>
    <t xml:space="preserve">RODZINA </t>
  </si>
  <si>
    <t>Rodziny zastępcze</t>
  </si>
  <si>
    <t>Porozumienia z Powiatami, na terenie których przebywają dzieci z Powiatu Wągrowieckiego w rodzinach zastępczych.</t>
  </si>
  <si>
    <t>Działalność placówek opiekuńczo – wychowawczych</t>
  </si>
  <si>
    <t>Porozumienia z Powiatami, na terenie których przebywają dzieci z Powiatu Wągrowieckiego w placówkach opiekuńczo – wychowawczych.</t>
  </si>
  <si>
    <t>GOSPODARKA KOMUNALNA I OCHRONA ŚRODOWISKA</t>
  </si>
  <si>
    <t xml:space="preserve">Dotacja dla Powiatu Pilskiego na dofinansowanie Ponadpowiatowej Olimpiady Ekologicznej Subregionu Północnej Wielkopolski. </t>
  </si>
  <si>
    <t>KULTURA  I   OCHRONA  DZIEDZICTWA NARODOWEGO</t>
  </si>
  <si>
    <t>Biblioteki</t>
  </si>
  <si>
    <t>DOTACJE  DLA JEDNOSTEK  SPOZA  SEKTORA  FINANSÓW  PUBLICZNYCH</t>
  </si>
  <si>
    <t>ROLNICTWO I ŁOWIECTWO</t>
  </si>
  <si>
    <t>Spółki wodne</t>
  </si>
  <si>
    <t>Dotacja dla Spółek Wodnych na utrzymanie urządzeń melioracji wodnych.</t>
  </si>
  <si>
    <t>WYMIAR SPRAWIEDLIWOŚCI</t>
  </si>
  <si>
    <t xml:space="preserve">Nieodpłatna pomoc prawna </t>
  </si>
  <si>
    <t>OŚWIATA  I  WYCHOWANIE</t>
  </si>
  <si>
    <t>Szkoły zawodowe</t>
  </si>
  <si>
    <t>Dotacja dla szkoły niepublicznej o uprawnieniu szkoły publicznej w Wągrowcu, dla której organem prowadzącym jest Cech Rzemiosł Różnych w Wągrowcu – Rzemieślnicza Szkoła Zawodowa Cechu Rzemiosł Różnych.</t>
  </si>
  <si>
    <t>POZOSTAŁE  ZADANIA W ZAKRESIE POLITYKI SPOŁECZNEJ</t>
  </si>
  <si>
    <t>Rehabilitacja zawodowa i społeczna osób niepełnosprawnych</t>
  </si>
  <si>
    <t>Dotacja dla Wielkopolskiego Stowarzyszenia na rzecz Chorych, Niepełnosprawnych i ich Rodzin „Rehabilitacja” na zadanie pn.: „Dofinansowanie Warsztatów Terapii Zajęciowej w Wągrowcu i Wapnie”.</t>
  </si>
  <si>
    <t>EDUKACYJNA OPIEKA WYCHOWAWCZA</t>
  </si>
  <si>
    <t>Ośrodki rewalidacyjno – wychowawcze</t>
  </si>
  <si>
    <t>Dotacja dla Ośrodka Rewalidacyjno – Wychowawczego „Rehabilitacyjno – Edukacyjno – Wychowawczy” w Wągrowcu realizującego zadania z zakresu oświaty.</t>
  </si>
  <si>
    <t>OGÓŁEM</t>
  </si>
  <si>
    <t>020</t>
  </si>
  <si>
    <t>02002</t>
  </si>
  <si>
    <t>-          Nadleśnictwo Durowo</t>
  </si>
  <si>
    <t>-          Nadleśnictwo Łopuchówko</t>
  </si>
  <si>
    <t xml:space="preserve">Gospodarka odpadami </t>
  </si>
  <si>
    <t>Dotacje podmiotowe</t>
  </si>
  <si>
    <t>010</t>
  </si>
  <si>
    <t>01009</t>
  </si>
  <si>
    <t xml:space="preserve">(Umowa o partnerstwie na rzecz realizacji projektu z dnia 17 lutego 2017r.). </t>
  </si>
  <si>
    <t xml:space="preserve">   DOTACJE  UDZIELONE  Z  BUDŻETU  POWIATU W 2018 ROKU</t>
  </si>
  <si>
    <t>Technika</t>
  </si>
  <si>
    <t xml:space="preserve">Dotacja dla Województwa Wielkopolskiego na wkład własny do Projektu pn.: „Wyposażenie środowisk informatycznych wojewódzkich, powiatowych i miejskich podmiotów leczniczych w narzędzia informatyczne umożliwiające wdrożenie Elektronicznej Dokumentacji Medycznej oraz stworzenie sieci wymiany danych między podmiotami leczniczymi samorządu". </t>
  </si>
  <si>
    <t xml:space="preserve">POZOSTAŁE ZADANIA W ZAKRESIE POLITYKI SPOŁECZNEJ </t>
  </si>
  <si>
    <t>/Uchwała Rady Powiatu Wągrowieckiego XXVI/176/2016 z dnia 21.12.2016r./</t>
  </si>
  <si>
    <t>(Umowa nr DZ-I/34/2017)</t>
  </si>
  <si>
    <t>Dotacja dla Powiatu Chodzieskiego na nauczanie religii Kościoła Zielonoświątkowego ucznia ZS nr 1 w Wągrowcu.</t>
  </si>
  <si>
    <t>(Ustawa z dnia 05.08.2015r. o nieodpłatnej pomocy prawnej - Dz.U. z 2017r., poz. 2030).</t>
  </si>
  <si>
    <t>(Uchwała Nr XXII/163/2012 Rady Powiatu Wągrowieckiego z dnia 29.10.2012r.)</t>
  </si>
  <si>
    <t>(Porozmunienie OR 031.4.2017 z dnia 05 października 2017r.).</t>
  </si>
  <si>
    <t>…………………………………..</t>
  </si>
  <si>
    <t>Dotacja dla Wielkopolskiego Centrum Pomocy Prawnej i Mediacji z Nowego Tomyśla  na zadanie pn.: „Prowadzenie punktu nieodpłatnej pomocy prawnej”.</t>
  </si>
  <si>
    <t>Dotacja dla Wągrowieckiego Stowarzyszenia Społeczno - Kulturalnego im. Stanisława Przybyszewskiego na zadanie pn.: "Konkurs recytacji poezji patriotycznej".</t>
  </si>
  <si>
    <t>Dotacja dla  Fundacji Aktywności Lokalnej z Puszczykowa na zadanie pn.: „Projekt poprawiający dostęp do usług wsparcia rodziny i systemu pieczy zastępczej, usług opiekuńczych i asystenckich w powiecie wągrowieckim”.</t>
  </si>
  <si>
    <t>KULTURA I OCHRONA DZIEDZICTWA NARODOWEGO</t>
  </si>
  <si>
    <t>Pozostałe zadania w zakresie kultury</t>
  </si>
  <si>
    <t>Dotacja dla Wągrowieckiego Stowarzyszenia Społeczno – Kulturalnego im. Stanisława Przybyszewskiego na zadanie pn.: „Wągrowiec: czas odnaleziony – społeczna wystawa internetowa o powstaniu wielkopolskimi”.</t>
  </si>
  <si>
    <t>KULTURA  FIZYCZNA</t>
  </si>
  <si>
    <t xml:space="preserve">Zadania w zakresie kultury fizycznej </t>
  </si>
  <si>
    <t>Dotacja dla Stowarzyszenia Europejskiego Dziedzictwa Kulturowego w Siennie na zadanie pn.: XXV Jubileuszowe Siennieńskie Biegi Przełajowe, Sienno".</t>
  </si>
  <si>
    <t>Dotacja dla Stowarzyszenia Na Rzecz Osób Niepełnosprawnych "Iskra Nadziei" na zadanie pn.: "I powiatowe spotkanie integracyjne dla dzieci niepełnosprawnych i ich rodzin".</t>
  </si>
  <si>
    <t>Dotacja dla T.K.K.F. Ognisko Pałuki na zadanie pn.: "I spartakiada seniorów z terenu Powiatu Wągrowieckiego".</t>
  </si>
  <si>
    <t>Dotacja dla Stowarzyszenia im. ks. Jerzego Niwarda Musolffa z Wągrowca na zadanie pn.: „Działania na rzecz promowania idei niesienia pomocy chorym na choroby nowotworowe, w tym w fazie terminalnej (np.  edukacja wolontariuszy, pomoc psychologiczna dla pacjentów i ich rodzin, akcje, kampanie, konkrsy, prelekcje itp. poszerzające świadomość i wiedzę mieszkańców powiatu w zakresie chorych i ich rodzin)”.</t>
  </si>
  <si>
    <t>Dotacja dla Stowarzyszenia Sportowego „SZKWAŁ” w Kamienicy na zadanie pn.: „Gimnastyka 2018”.</t>
  </si>
  <si>
    <t>630</t>
  </si>
  <si>
    <t>TURYSTYKA</t>
  </si>
  <si>
    <t>63003</t>
  </si>
  <si>
    <t>Zadania w zakresie upowszechniania turystyki</t>
  </si>
  <si>
    <t>750</t>
  </si>
  <si>
    <t>75095</t>
  </si>
  <si>
    <t>Dotacja dla Wągrowieckiego Stowarzyszenia Społeczno – Kulturalnego im. Stanisława Przybyszewskiego na zadanie pn.: „Warsztaty historyczne Ruch oporu w czasie II wojny światowej na terenie ziemi wągrowieckiej”.</t>
  </si>
  <si>
    <t>Dotacja dla Wągrowieckiego Uniwersytetu Trzeciego Wieku na zadanie pn.: „Śpiewnik Wągrowieckiego Uniwersytetu Trzeciego Wieku”.</t>
  </si>
  <si>
    <t>Dotacja dla Wągrowieckiego Towarzystwa Edukacyjno-Muzycznego na zadanie pn.: „Filharmonia Pałucka Zaprasza”.</t>
  </si>
  <si>
    <t>Dotacja dla Towarzystwa Społeczno-Prawnego na zadanie pn.: „Edukacja dla każdego 2018”.</t>
  </si>
  <si>
    <t>Dotacja dla Towarzystwa Społeczno-Prawnego na zadanie pn.: „Szkolenie dla osób bezrobotnych 2018”.</t>
  </si>
  <si>
    <t>Dotacja dla Okręgu Nadnoteckiego Polskiego Związku Wędkarskiego - Koło Wągrowiec na zadanie pn.: „Zawody Wędkarskie memoriał Henryka Paprzyckiego”.</t>
  </si>
  <si>
    <t>ADMINISTRACJA PUBLICZNA</t>
  </si>
  <si>
    <t>Dotacja dla Stowarzyszenia Pomocy Uczniom im. Jana Pawła II w Mieścisku na zadanie pn.: „Wycieczka turystyczno-krajoznawcza młodzieżowej orkiestry dętej do Francji”.</t>
  </si>
  <si>
    <t>Dotacja na dofinansowanie przedsięwzięcia związanego z gospodarką odpadami i ochroną powierzchni ziemi polegającego na usuwaniu wyrobów zawierających azbest zgodnie z gminnymi programami usuwania azbestu i wyrobów zawierających azbest.</t>
  </si>
  <si>
    <r>
      <t>/</t>
    </r>
    <r>
      <rPr>
        <sz val="10"/>
        <rFont val="Times New Roman"/>
        <family val="1"/>
        <charset val="238"/>
      </rPr>
      <t>Uchwała Rady Powiatu Wągrowieckiego Nr XXVI/176/2016  z dnia 21 grudnia 2016r./.</t>
    </r>
  </si>
  <si>
    <t>Dotacja dla Stowarzyszenia Pomocy Uczniom im. Jana Pawła II w Mieścisku na zadanie pn.: „X Powiatowy Konkurs recytatorski pt. Na skrzydłach książek, połączony ze spotkaniem autorskim z osobą z dziedziny literatury i mediów”.</t>
  </si>
  <si>
    <t>Dotacja dla Towarzystwa Przyjaciół Dzieci Wielkopolski Oddział Regionalny Towarzystwo Przyjaciół Dzieci Oddział Miejski w Wagrowcu na zadanie pn.: "Teatralna Wiosna z TPD 2018".</t>
  </si>
  <si>
    <t>Dotacja dla Stowarzyszenia Sportowego "SZKWAŁ" na zadanie pn.: "Gimnastyka 2018 Edycja 2".</t>
  </si>
  <si>
    <t>Dotacja dla Towarzystwa Przyjaciół Dzieci Wielkopolski Oddział Regionalny Towarzystwo Przyjaciół Dzieci Oddział Miejski w Wagrowcu na zadanie pn. XXVII Turniej piłki noznej drużyn osiedlowych MUNDIALITO".</t>
  </si>
  <si>
    <t>Dotacja dla Towarzystwa Przyjaciół Dzieci Wielkopolski Oddział Regionalny Towarzystwo Przyjaciół Dzieci Oddział Miejski w Wagrowcu na zadanie pn.: "Pożegnanie lata z TPD - Latawiec".</t>
  </si>
  <si>
    <t>Dotacja dla MKS NIELBA Wagrowiec na zadanie pn.: "Cykl sześciu zawodów pływackich - dla dzieci i młodzieży Klubu MKS NIELBA Wagrowiec w 2018 roku".</t>
  </si>
  <si>
    <t>Dotacja dla Stowarzyszenia na rzecz rozwoju Gminy Wapno na zadanie pn.: "Festyn Wakacje czas zacząć, Srebrna Góra 2018".</t>
  </si>
  <si>
    <t>Dotacja dla Miejskiego Klubu Pływackiego Wągrowiec na zadanie pn.: "Organizacja  i koordynacja pływackich zawodów sportowych i sportowo - rekreacyjnych o zasięgu ponadgminnym dla dzieci i młodziezy".</t>
  </si>
  <si>
    <t>Dotacja dla Towarzystwa Przyjaciół Dzieci Wielkopolski Oddział Regionalny Towarzystwo Przyjaciół Dzieci Oddział Miejski w Wągrowcu na zadanie pn.: "Wycieczki z TPD 2018".</t>
  </si>
  <si>
    <t>Dotacja dla Oddziału Rejonowego Polskiego Związku Emerytów, Rencistów i Inwalidów w Wągrowcu na zadanie pn.: "Pobierowo".</t>
  </si>
  <si>
    <t>Dotacja dla Oddziału Rejonowego Polskiego Związku Emerytów, Rencistów i Inwalidów w Wągrowcu na zadanie pn.: "Trójmiasto i okolice".</t>
  </si>
  <si>
    <t>Dotacja dla Oddziału Rejonowego polskiego Związku Emerytów, Rencistów i Inwalidów w Skokach na zadanie pn.: "Tygodniowy wyjazd integracyjny do Świnoujścia".</t>
  </si>
  <si>
    <t>Dotacja dla Wągrowickiego Uniwersytetu Trzeciego Wieku na zadanie pn.: "Aktywność edukacyjna, a jakość życia osób starszych".</t>
  </si>
  <si>
    <t>754</t>
  </si>
  <si>
    <t>75495</t>
  </si>
  <si>
    <t>BEZPIECZEŃSTWO PUBLICZNE I OCHRONA PRZECIWPOŻAROWA</t>
  </si>
  <si>
    <t>Dotacja dla Towarzystwa Przyjaciół Dzieci Wielkopolski Oddział Regionalny Towarzystwo Przyjaciół Dzieci Oddział Miejski w Wągrowcu na zadanie pn.: "Rozpocznij bezpiecznie wakacje z TPD 2018".</t>
  </si>
  <si>
    <t>Dotacja dla  WOPR Województwa Wielkopolskiego Oddział Powiatowy w Wągrowcu na zadanie pn.: "Prowadzenie szkoleń ratowników wodnych".</t>
  </si>
  <si>
    <t>Dotacja dla Stowarzyszenia Pomocy Uczniom im. Jana Pawła II w Mieścisku na zadanie pn.: „Organizacja V Powiatowego spotkania ze sztuką pn. Wiosna teatralna Mieścisko 2018 Mikroelementy w cudownych bakaliach”.</t>
  </si>
  <si>
    <t>Dotacja dla Towarzystwa Przyjaciół Dzieci Wielkopolski oddział Regionalny Towarzystwo Przyjaciół Dzieci Oddział Miejski w Wągrowcu na zadanie pn.: "Szkolenie jedz zdrowo i rośnij w siłę z TPD 2018".</t>
  </si>
  <si>
    <t>Dotacja dla Wągrowieckiego Uniwersytetu Trzeciego Wieku na zadanie pn.: "Promocja regionu na turnieju europejskim w Wiedniu".</t>
  </si>
  <si>
    <t>Ochrona zabytków i opieka nad zabytkami</t>
  </si>
  <si>
    <t>Dotacja dla Parafii rzymskokatolickiej p.w. św. Apostołów Piotra i Pawła w Łeknie na zadanie pn.: "Prace konserwatorskie i restauratorskie przy ołtarzu głównym w kościele pw. Świetych Apostołów Piotra i Pawła w Łeknie - Etap II, Zabytek wpisany do rejestru na podstawie decyzji Urzędu Wojewódzkiego w Pile z dnia 28 września 1983r., Nr rejestru 835 do 863B, poz. 849B.</t>
  </si>
  <si>
    <t xml:space="preserve">(Uchwała Rady Powiatu Wągrowieckiego Nr XL/303/2018 z dnia 28 lutego 2018r.) </t>
  </si>
  <si>
    <t>Dotacja dla Parafii rzymskokatolickiej p.w. św. Michała Archanioła w Mieścisku na zadanie pn.: "Restauracja i konserwacja drewnianego polichromowanego stropu kościoła jedno przęsło nawy głównej Kościoła parafialnego pw. Św. Michała Archanioła w Mieścisku". Zabytek wpisany do rejestru na podstawie decyzji Wojewódzkiego Konserwatora Zabytków w Poznaniu z dnia 11 marca 1970r. , Nr rejestru 1016/A.</t>
  </si>
  <si>
    <t xml:space="preserve">(Uchwała Rady Powiatu Wągrowieckiego Nr XL/305/2018 z dnia 28 lutego 2018r.) </t>
  </si>
  <si>
    <t>Dotacja dla Parafii rzymskokatolickiej p.w. Św. Wawrzyńca w Gołańczy na zadanie pn.: "Prace konserwatorskie i restauratorskie przy ołtarzu bocznym p.w. Św. Wawrzyńca z kościoła parafialnego p.w. Św. Wawrzyńca w Gołańczy". Zabytek wpisany do rejestru na podstawie decyzji Urzędu Wojewódzkiego w Pile z dnia 03 czerwca 1985r., Nr rejestru 1336B - 1356B, poz. 1337B.</t>
  </si>
  <si>
    <t xml:space="preserve">(Uchwała Rady Powiatu Wągrowieckiego Nr XL/304/2018 z dnia 28 lutego 2018r.) </t>
  </si>
  <si>
    <t>Rady  Powiatu Wągrowieckiego</t>
  </si>
  <si>
    <t>Przewodnicząca</t>
  </si>
  <si>
    <t>Rady Powiatu Wągrowieckiego</t>
  </si>
  <si>
    <t xml:space="preserve">          /Małgorzata Osuch/</t>
  </si>
  <si>
    <t>Dotacja dla ZOZ na zadanie pn.: "Zakup wyposażenia na potrzeby Szpitalnego Oddziału Ratunkowego Zespołu Opieki Zdrowotnej w Wągrowcu".</t>
  </si>
  <si>
    <t>/Uchwała Rady Powiatu Wągrowieckiego Nr XII/83/2011 (Dz. Urz. Woj.  Wlkp. z 2011r., Nr 364, poz. 6548)/.</t>
  </si>
  <si>
    <t>(art. 114, ust.1, pkt. 1 i art. 115, ust.1, pkt. 1 ustawy z dnia 15.04 2011r. o działalności leczniczej - Dz. U. z 2018r., poz. 160 ze zm.).</t>
  </si>
  <si>
    <t>(art. 114, ust.1, pkt. 1 i art. 115, ust.1, pkt. 1 ustawy z dnia 15.04 2011r. o działalności leczniczej - Dz. U. z 2018r., poz. 160 ze zm.) w związku z Uchwałą Rady Powiatu Wagrowieckiego Nr XX/190/2017 z dnia 25.01.2017r.  zm. Uchwałą Nr XXXVII/284/2017 z dnia 29.11.2017r.)</t>
  </si>
  <si>
    <r>
      <t>/</t>
    </r>
    <r>
      <rPr>
        <sz val="8"/>
        <rFont val="Times New Roman"/>
        <family val="1"/>
        <charset val="238"/>
      </rPr>
      <t>art.7a ustawy z dnia 5.06.1998r. o samorządzie powiatowym – Dz.U. z 2017r., poz. 1868 ze zm./.</t>
    </r>
  </si>
  <si>
    <t>600</t>
  </si>
  <si>
    <t>TRANSPORT I ŁĄCZNOŚĆ</t>
  </si>
  <si>
    <t>60001</t>
  </si>
  <si>
    <t>Krajowe pasażerskie przewozy kolejowe</t>
  </si>
  <si>
    <t>Dotacja dla Klubu Jeździeckiego "SOKÓŁ" Damasławek na zadanie pn.: "Regionalne zawody w skokach przez przeszkody - XVI Memoriaał Angeliki Jach".</t>
  </si>
  <si>
    <t>(Uchwała Rady Powiatu Wągrowieckiego Nr XLI/321/2018 z dnia 28.03.2018r.)</t>
  </si>
  <si>
    <t>Dotacja dla Samorządu Województwa Wielkopolskiego na dofinansowanie zadania pn.: "Wzmocnienie wojewódzkich kolejowych przewozów pasażerskich na obszarze oddziaływania Aglomeracji Poznańskiej poprzez zwiększenie ilości połączeń kolejowych - dofinansowanie Poznańskiej Kolei Metropolitalnej (PKM)".</t>
  </si>
  <si>
    <t>Dotacja dla Fundacji Piotra Reissa na zadanie pn.: "Treningi piłkarskie oraz udział w rozgrywkach Ligii Wielkopolsko- Lubelskiej dla dzieci i młodzieży w Powiecie Wągrowieckim".</t>
  </si>
  <si>
    <t>Dotacja dla Wągrowieckiego Uniwesytetu Trzeciego Wieku na zadanie pn.: "Turniej Sportowo - Rekreacyjny SENIORLANDIA 2018".</t>
  </si>
  <si>
    <t>Dotacja dla Polskiego Związku Wędkarskiego Koło Wągrowiec na zadanie pn.: "Drużynowe zawody wędkarskie o puchar lata na Pałukach".</t>
  </si>
  <si>
    <t>Dotacja dka Stowarzyszenia na rzecz rozwoju Gminy Wapno na zadanie pn.: "Powiatowy festiwal polskiej piosenki im. Ireny Jarockiej".</t>
  </si>
  <si>
    <t>Dotacja dla Polskiego Związku Niewidomych Okręg Wielkopolski z siedzibą w Poznaniu Zarząd Koła Powiatowego w Wagrowcu na zadanie pn.: "Wyjazd 6- dniowy do Świnoujścia, kontynuacja szkolenia z orientacji przestrzennej i instruktorem dla zorganizowanej grupy niepełnosprawnych".</t>
  </si>
  <si>
    <t>Dotacja dla Oddziału Miejskiego Towarzystwa Przyjaciół Dzieci w Wągrowcu na zadanie pn.: "Konkurs plastyczny MAŁY KONSUMENT 2018”.</t>
  </si>
  <si>
    <t>(art.19a ustawy z dnia 24.04.2003r. o działalności pożytku publicznego i o wolontariacie – Dz. U. z 2018r., poz. 450 ze zm.).</t>
  </si>
  <si>
    <t>(art.5 ust.4 ustawy z dnia 24.04.2003r. o działalności pożytku publicznego i o wolontariacie – Dz. U. z 2018r., poz. 450 ze zm.).</t>
  </si>
  <si>
    <t>/art. 216 ust. 2 pkt 4 ustawy z dnia 27 sierpnia 2009r. o finansach publiczn. – Dz.U. z 2017r., poz. 2077 ze zm./.</t>
  </si>
  <si>
    <t>(art. 68c ust.1 pkt.1 lit. b ustawy z dnia 27.08.1997r. o rehabilitacji zawodowej i społecznej oraz zatrudnianiu osób niepełnosprawnych – Dz. U. z 2018 poz. 511).</t>
  </si>
  <si>
    <t>Dotacja dla instytucji kultury (ustawa z dnia 27.06.1997r. o bibliotekach – Dz. U. z 2018r., poz. 574).</t>
  </si>
  <si>
    <t>Załącznik Nr 3</t>
  </si>
  <si>
    <t xml:space="preserve">do Uchwały Nr </t>
  </si>
  <si>
    <t xml:space="preserve">z dnia </t>
  </si>
  <si>
    <t>Dotacja  dla ZOZ na zadanie pn.: „Rozbudowa istniejącego budynku Rehabilitacji Zakładu Opiekuńczo-Leczniczego na potrzeby uruchomienia Dziennego Domu Opieki Medycznej w Wągrowcu”.</t>
  </si>
  <si>
    <t>(art. 114, ust.1, pkt. 1 i art. 115, ust.1, pkt. 1 ustawy z dnia 15.04 2011r. o działalności leczniczej - Dz. U. z 2018r., poz. 160 ze zm.) w związku z Uchwałą Rady Powiatu Wagrowieckiego Nr XXXVII/281/2017 z dnia 29.11.2017r.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</si>
</sst>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12"/>
      <name val="Times New Roman"/>
      <family val="1"/>
      <charset val="238"/>
    </font>
    <font>
      <sz val="11"/>
      <name val="Calibri"/>
      <family val="2"/>
      <charset val="238"/>
      <scheme val="minor"/>
    </font>
    <font>
      <sz val="9"/>
      <name val="Times New Roman"/>
      <family val="1"/>
      <charset val="238"/>
    </font>
    <font>
      <sz val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0" tint="-4.9989318521683403E-2"/>
      <name val="Times New Roman"/>
      <family val="1"/>
      <charset val="238"/>
    </font>
    <font>
      <sz val="11"/>
      <color theme="0" tint="-4.9989318521683403E-2"/>
      <name val="Times New Roman"/>
      <family val="1"/>
      <charset val="238"/>
    </font>
    <font>
      <sz val="11"/>
      <color rgb="FFFF0000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E0E0E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1">
    <xf numFmtId="0" fontId="0" fillId="0" borderId="0" xfId="0"/>
    <xf numFmtId="4" fontId="3" fillId="0" borderId="6" xfId="0" applyNumberFormat="1" applyFont="1" applyBorder="1" applyAlignment="1">
      <alignment horizontal="right" vertical="center" wrapText="1"/>
    </xf>
    <xf numFmtId="4" fontId="3" fillId="0" borderId="0" xfId="0" applyNumberFormat="1" applyFont="1" applyBorder="1" applyAlignment="1">
      <alignment horizontal="right" vertical="center" wrapText="1"/>
    </xf>
    <xf numFmtId="0" fontId="2" fillId="0" borderId="0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3" fontId="3" fillId="0" borderId="3" xfId="0" applyNumberFormat="1" applyFont="1" applyBorder="1" applyAlignment="1">
      <alignment horizontal="right" vertical="center" wrapText="1"/>
    </xf>
    <xf numFmtId="3" fontId="4" fillId="0" borderId="6" xfId="0" applyNumberFormat="1" applyFont="1" applyBorder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3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center" vertical="center" wrapText="1"/>
    </xf>
    <xf numFmtId="4" fontId="4" fillId="0" borderId="0" xfId="0" applyNumberFormat="1" applyFont="1" applyBorder="1" applyAlignment="1">
      <alignment horizontal="righ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 vertical="center" wrapText="1"/>
    </xf>
    <xf numFmtId="4" fontId="4" fillId="0" borderId="2" xfId="0" applyNumberFormat="1" applyFont="1" applyBorder="1" applyAlignment="1">
      <alignment horizontal="right" vertical="center" wrapText="1"/>
    </xf>
    <xf numFmtId="4" fontId="4" fillId="0" borderId="11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3" fontId="3" fillId="0" borderId="12" xfId="0" applyNumberFormat="1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0" fontId="3" fillId="0" borderId="0" xfId="0" applyFont="1" applyBorder="1" applyAlignment="1">
      <alignment horizontal="righ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3" fontId="4" fillId="2" borderId="1" xfId="0" applyNumberFormat="1" applyFont="1" applyFill="1" applyBorder="1" applyAlignment="1">
      <alignment horizontal="right" vertical="center" wrapText="1"/>
    </xf>
    <xf numFmtId="4" fontId="4" fillId="2" borderId="6" xfId="0" applyNumberFormat="1" applyFont="1" applyFill="1" applyBorder="1" applyAlignment="1">
      <alignment horizontal="right" vertical="center" wrapText="1"/>
    </xf>
    <xf numFmtId="3" fontId="4" fillId="2" borderId="6" xfId="0" applyNumberFormat="1" applyFont="1" applyFill="1" applyBorder="1" applyAlignment="1">
      <alignment horizontal="right" vertical="center" wrapText="1"/>
    </xf>
    <xf numFmtId="0" fontId="3" fillId="0" borderId="12" xfId="0" applyFont="1" applyBorder="1" applyAlignment="1">
      <alignment vertical="top" wrapText="1"/>
    </xf>
    <xf numFmtId="0" fontId="3" fillId="0" borderId="7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3" fontId="4" fillId="0" borderId="5" xfId="0" applyNumberFormat="1" applyFont="1" applyBorder="1" applyAlignment="1">
      <alignment vertical="top" wrapText="1"/>
    </xf>
    <xf numFmtId="3" fontId="3" fillId="0" borderId="6" xfId="0" applyNumberFormat="1" applyFont="1" applyBorder="1" applyAlignment="1">
      <alignment vertical="center" wrapText="1"/>
    </xf>
    <xf numFmtId="0" fontId="3" fillId="0" borderId="5" xfId="0" applyFont="1" applyBorder="1" applyAlignment="1">
      <alignment horizontal="right" vertical="center" wrapText="1"/>
    </xf>
    <xf numFmtId="3" fontId="3" fillId="0" borderId="5" xfId="0" applyNumberFormat="1" applyFont="1" applyBorder="1" applyAlignment="1">
      <alignment horizontal="right" vertical="center" wrapText="1"/>
    </xf>
    <xf numFmtId="0" fontId="3" fillId="0" borderId="7" xfId="0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horizontal="right" vertical="center" wrapText="1"/>
    </xf>
    <xf numFmtId="4" fontId="3" fillId="0" borderId="8" xfId="0" applyNumberFormat="1" applyFont="1" applyBorder="1" applyAlignment="1">
      <alignment horizontal="right" vertical="center" wrapText="1"/>
    </xf>
    <xf numFmtId="0" fontId="4" fillId="0" borderId="2" xfId="0" applyFont="1" applyBorder="1" applyAlignment="1">
      <alignment horizontal="right" vertical="center" wrapText="1"/>
    </xf>
    <xf numFmtId="0" fontId="3" fillId="0" borderId="10" xfId="0" applyFont="1" applyBorder="1" applyAlignment="1">
      <alignment horizontal="right" vertical="top" wrapText="1"/>
    </xf>
    <xf numFmtId="0" fontId="3" fillId="0" borderId="5" xfId="0" applyFont="1" applyBorder="1" applyAlignment="1">
      <alignment vertical="top" wrapText="1"/>
    </xf>
    <xf numFmtId="3" fontId="3" fillId="0" borderId="6" xfId="0" applyNumberFormat="1" applyFont="1" applyBorder="1" applyAlignment="1">
      <alignment vertical="top" wrapText="1"/>
    </xf>
    <xf numFmtId="3" fontId="4" fillId="0" borderId="6" xfId="0" applyNumberFormat="1" applyFont="1" applyBorder="1" applyAlignment="1">
      <alignment vertical="top" wrapText="1"/>
    </xf>
    <xf numFmtId="0" fontId="4" fillId="0" borderId="12" xfId="0" applyFont="1" applyBorder="1" applyAlignment="1">
      <alignment horizontal="right" vertical="center" wrapText="1"/>
    </xf>
    <xf numFmtId="0" fontId="3" fillId="0" borderId="6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3" fillId="0" borderId="6" xfId="0" applyNumberFormat="1" applyFont="1" applyBorder="1" applyAlignment="1">
      <alignment horizontal="right" vertical="center" wrapText="1"/>
    </xf>
    <xf numFmtId="0" fontId="3" fillId="0" borderId="12" xfId="0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indent="15"/>
    </xf>
    <xf numFmtId="0" fontId="6" fillId="0" borderId="0" xfId="0" applyFont="1"/>
    <xf numFmtId="0" fontId="7" fillId="0" borderId="0" xfId="0" applyFont="1" applyAlignment="1">
      <alignment horizontal="left" vertical="center" indent="15"/>
    </xf>
    <xf numFmtId="0" fontId="4" fillId="3" borderId="0" xfId="0" applyFont="1" applyFill="1"/>
    <xf numFmtId="0" fontId="3" fillId="0" borderId="0" xfId="0" applyFont="1"/>
    <xf numFmtId="0" fontId="8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9" xfId="0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49" fontId="3" fillId="0" borderId="6" xfId="0" applyNumberFormat="1" applyFont="1" applyBorder="1" applyAlignment="1">
      <alignment vertical="top" wrapText="1"/>
    </xf>
    <xf numFmtId="0" fontId="2" fillId="0" borderId="0" xfId="0" applyFont="1" applyBorder="1" applyAlignment="1">
      <alignment horizontal="justify" vertical="center" wrapText="1"/>
    </xf>
    <xf numFmtId="0" fontId="2" fillId="0" borderId="0" xfId="0" applyFont="1" applyBorder="1" applyAlignment="1">
      <alignment horizontal="left" vertical="center" wrapText="1" indent="5"/>
    </xf>
    <xf numFmtId="49" fontId="3" fillId="0" borderId="7" xfId="0" applyNumberFormat="1" applyFont="1" applyBorder="1" applyAlignment="1">
      <alignment vertical="top" wrapText="1"/>
    </xf>
    <xf numFmtId="0" fontId="2" fillId="0" borderId="12" xfId="0" applyFont="1" applyBorder="1" applyAlignment="1">
      <alignment horizontal="left" vertical="center" wrapText="1" indent="5"/>
    </xf>
    <xf numFmtId="0" fontId="4" fillId="0" borderId="5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2" fillId="0" borderId="6" xfId="0" applyFont="1" applyBorder="1" applyAlignment="1">
      <alignment horizontal="right" vertical="center"/>
    </xf>
    <xf numFmtId="0" fontId="2" fillId="0" borderId="6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justify" vertical="center" wrapText="1"/>
    </xf>
    <xf numFmtId="0" fontId="7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justify" vertical="center" wrapText="1"/>
    </xf>
    <xf numFmtId="0" fontId="7" fillId="3" borderId="7" xfId="0" applyFont="1" applyFill="1" applyBorder="1" applyAlignment="1">
      <alignment horizontal="justify" vertical="center" wrapText="1"/>
    </xf>
    <xf numFmtId="0" fontId="1" fillId="0" borderId="5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right" vertical="center" wrapText="1"/>
    </xf>
    <xf numFmtId="0" fontId="3" fillId="0" borderId="9" xfId="0" applyFont="1" applyBorder="1" applyAlignment="1">
      <alignment vertical="center" wrapText="1"/>
    </xf>
    <xf numFmtId="0" fontId="7" fillId="0" borderId="6" xfId="0" applyFont="1" applyBorder="1" applyAlignment="1">
      <alignment horizontal="justify" vertical="center"/>
    </xf>
    <xf numFmtId="0" fontId="5" fillId="0" borderId="7" xfId="0" applyFont="1" applyBorder="1" applyAlignment="1">
      <alignment horizontal="center" vertical="top" wrapText="1"/>
    </xf>
    <xf numFmtId="0" fontId="7" fillId="0" borderId="7" xfId="0" applyFont="1" applyBorder="1" applyAlignment="1">
      <alignment horizontal="justify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/>
    <xf numFmtId="0" fontId="4" fillId="0" borderId="6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justify" vertical="center" wrapText="1"/>
    </xf>
    <xf numFmtId="0" fontId="1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justify" vertical="center" wrapText="1"/>
    </xf>
    <xf numFmtId="0" fontId="1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vertical="top" wrapText="1"/>
    </xf>
    <xf numFmtId="0" fontId="2" fillId="0" borderId="7" xfId="0" applyFont="1" applyBorder="1" applyAlignment="1">
      <alignment horizontal="justify" vertical="center" wrapText="1"/>
    </xf>
    <xf numFmtId="0" fontId="3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4" fillId="0" borderId="2" xfId="0" applyFont="1" applyBorder="1" applyAlignment="1">
      <alignment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0" borderId="6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3" fillId="0" borderId="3" xfId="0" applyFont="1" applyBorder="1"/>
    <xf numFmtId="0" fontId="7" fillId="0" borderId="0" xfId="0" applyFont="1" applyBorder="1" applyAlignment="1">
      <alignment horizontal="justify" vertical="center" wrapText="1"/>
    </xf>
    <xf numFmtId="0" fontId="3" fillId="0" borderId="11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top" wrapText="1"/>
    </xf>
    <xf numFmtId="0" fontId="7" fillId="3" borderId="1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vertical="center" wrapText="1"/>
    </xf>
    <xf numFmtId="0" fontId="1" fillId="0" borderId="8" xfId="0" applyFont="1" applyBorder="1" applyAlignment="1">
      <alignment horizontal="justify" vertical="center" wrapText="1"/>
    </xf>
    <xf numFmtId="0" fontId="3" fillId="0" borderId="4" xfId="0" applyFont="1" applyBorder="1"/>
    <xf numFmtId="0" fontId="2" fillId="3" borderId="10" xfId="0" applyFont="1" applyFill="1" applyBorder="1" applyAlignment="1">
      <alignment horizontal="justify" vertical="center" wrapText="1"/>
    </xf>
    <xf numFmtId="0" fontId="3" fillId="0" borderId="7" xfId="0" applyFont="1" applyBorder="1"/>
    <xf numFmtId="49" fontId="1" fillId="0" borderId="5" xfId="0" applyNumberFormat="1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49" fontId="1" fillId="0" borderId="6" xfId="0" applyNumberFormat="1" applyFont="1" applyBorder="1" applyAlignment="1">
      <alignment horizontal="center" vertical="center" wrapText="1"/>
    </xf>
    <xf numFmtId="0" fontId="2" fillId="0" borderId="12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center" wrapText="1"/>
    </xf>
    <xf numFmtId="3" fontId="4" fillId="0" borderId="0" xfId="0" applyNumberFormat="1" applyFont="1" applyBorder="1" applyAlignment="1">
      <alignment vertical="top" wrapText="1"/>
    </xf>
    <xf numFmtId="3" fontId="3" fillId="0" borderId="0" xfId="0" applyNumberFormat="1" applyFont="1" applyBorder="1" applyAlignment="1">
      <alignment vertical="top" wrapText="1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vertical="center" wrapText="1"/>
    </xf>
    <xf numFmtId="0" fontId="1" fillId="3" borderId="7" xfId="0" applyFont="1" applyFill="1" applyBorder="1" applyAlignment="1">
      <alignment horizontal="justify" vertical="center" wrapText="1"/>
    </xf>
    <xf numFmtId="0" fontId="2" fillId="3" borderId="0" xfId="0" applyFont="1" applyFill="1" applyBorder="1" applyAlignment="1">
      <alignment horizontal="justify" vertical="center" wrapText="1"/>
    </xf>
    <xf numFmtId="0" fontId="4" fillId="0" borderId="6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justify" vertical="top" wrapText="1"/>
    </xf>
    <xf numFmtId="0" fontId="1" fillId="0" borderId="5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6" xfId="0" applyFont="1" applyBorder="1"/>
    <xf numFmtId="0" fontId="4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justify" vertical="center"/>
    </xf>
    <xf numFmtId="0" fontId="2" fillId="0" borderId="7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9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justify" vertical="center" wrapText="1"/>
    </xf>
    <xf numFmtId="0" fontId="2" fillId="3" borderId="12" xfId="0" applyFont="1" applyFill="1" applyBorder="1" applyAlignment="1">
      <alignment horizontal="justify" vertical="center" wrapText="1"/>
    </xf>
    <xf numFmtId="0" fontId="1" fillId="0" borderId="2" xfId="0" applyFont="1" applyBorder="1" applyAlignment="1">
      <alignment horizontal="justify" vertical="center" wrapText="1"/>
    </xf>
    <xf numFmtId="0" fontId="3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justify" vertical="center" wrapText="1"/>
    </xf>
    <xf numFmtId="3" fontId="3" fillId="0" borderId="5" xfId="0" applyNumberFormat="1" applyFont="1" applyBorder="1" applyAlignment="1">
      <alignment vertical="center" wrapText="1"/>
    </xf>
    <xf numFmtId="0" fontId="2" fillId="0" borderId="10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/>
    </xf>
    <xf numFmtId="0" fontId="4" fillId="2" borderId="5" xfId="0" applyFont="1" applyFill="1" applyBorder="1" applyAlignment="1">
      <alignment horizontal="right" vertical="center" wrapText="1"/>
    </xf>
    <xf numFmtId="0" fontId="4" fillId="2" borderId="11" xfId="0" applyFont="1" applyFill="1" applyBorder="1" applyAlignment="1">
      <alignment horizontal="right" vertical="center" wrapText="1"/>
    </xf>
    <xf numFmtId="0" fontId="6" fillId="2" borderId="7" xfId="0" applyFont="1" applyFill="1" applyBorder="1" applyAlignment="1">
      <alignment vertical="top" wrapText="1"/>
    </xf>
    <xf numFmtId="0" fontId="6" fillId="2" borderId="12" xfId="0" applyFont="1" applyFill="1" applyBorder="1" applyAlignment="1">
      <alignment vertical="top" wrapText="1"/>
    </xf>
    <xf numFmtId="0" fontId="9" fillId="0" borderId="0" xfId="0" applyFont="1" applyAlignment="1">
      <alignment vertical="center"/>
    </xf>
    <xf numFmtId="0" fontId="3" fillId="0" borderId="0" xfId="0" applyFont="1" applyAlignment="1"/>
    <xf numFmtId="0" fontId="1" fillId="0" borderId="6" xfId="0" applyFont="1" applyBorder="1" applyAlignment="1">
      <alignment horizontal="center" vertical="top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49" fontId="1" fillId="0" borderId="7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4" fillId="0" borderId="5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3" fontId="2" fillId="0" borderId="0" xfId="0" applyNumberFormat="1" applyFont="1" applyBorder="1" applyAlignment="1">
      <alignment horizontal="right" vertical="center" wrapText="1"/>
    </xf>
    <xf numFmtId="3" fontId="2" fillId="0" borderId="11" xfId="0" applyNumberFormat="1" applyFont="1" applyBorder="1" applyAlignment="1">
      <alignment horizontal="right" vertical="center" wrapText="1"/>
    </xf>
    <xf numFmtId="0" fontId="1" fillId="0" borderId="12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justify" vertical="center" wrapText="1"/>
    </xf>
    <xf numFmtId="0" fontId="2" fillId="0" borderId="11" xfId="0" applyFont="1" applyBorder="1" applyAlignment="1">
      <alignment horizontal="right" vertical="center" wrapText="1"/>
    </xf>
    <xf numFmtId="4" fontId="2" fillId="0" borderId="11" xfId="0" applyNumberFormat="1" applyFont="1" applyBorder="1" applyAlignment="1">
      <alignment horizontal="right" vertical="center" wrapText="1"/>
    </xf>
    <xf numFmtId="4" fontId="3" fillId="0" borderId="5" xfId="0" applyNumberFormat="1" applyFont="1" applyBorder="1" applyAlignment="1">
      <alignment vertical="center" wrapText="1"/>
    </xf>
    <xf numFmtId="0" fontId="2" fillId="0" borderId="12" xfId="0" applyFont="1" applyBorder="1" applyAlignment="1">
      <alignment horizontal="right" vertical="center" wrapText="1"/>
    </xf>
    <xf numFmtId="0" fontId="2" fillId="0" borderId="11" xfId="0" applyFont="1" applyBorder="1" applyAlignment="1">
      <alignment horizontal="justify" vertical="center" wrapText="1"/>
    </xf>
    <xf numFmtId="49" fontId="3" fillId="0" borderId="5" xfId="0" applyNumberFormat="1" applyFont="1" applyBorder="1" applyAlignment="1">
      <alignment vertical="top" wrapText="1"/>
    </xf>
    <xf numFmtId="3" fontId="3" fillId="0" borderId="11" xfId="0" applyNumberFormat="1" applyFont="1" applyBorder="1" applyAlignment="1">
      <alignment vertical="center" wrapText="1"/>
    </xf>
    <xf numFmtId="0" fontId="2" fillId="3" borderId="8" xfId="0" applyFont="1" applyFill="1" applyBorder="1" applyAlignment="1">
      <alignment horizontal="justify" vertical="center" wrapText="1"/>
    </xf>
    <xf numFmtId="3" fontId="4" fillId="0" borderId="11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left" vertical="top" wrapText="1"/>
    </xf>
    <xf numFmtId="0" fontId="3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 wrapText="1"/>
    </xf>
    <xf numFmtId="3" fontId="3" fillId="0" borderId="0" xfId="0" applyNumberFormat="1" applyFont="1" applyBorder="1" applyAlignment="1">
      <alignment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49" fontId="6" fillId="0" borderId="0" xfId="0" applyNumberFormat="1" applyFont="1"/>
    <xf numFmtId="0" fontId="3" fillId="0" borderId="9" xfId="0" applyFont="1" applyBorder="1"/>
    <xf numFmtId="0" fontId="4" fillId="0" borderId="12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vertical="top" wrapText="1"/>
    </xf>
    <xf numFmtId="3" fontId="3" fillId="0" borderId="5" xfId="0" applyNumberFormat="1" applyFont="1" applyBorder="1" applyAlignment="1">
      <alignment vertical="top" wrapText="1"/>
    </xf>
    <xf numFmtId="0" fontId="1" fillId="0" borderId="0" xfId="0" applyFont="1" applyBorder="1" applyAlignment="1">
      <alignment horizontal="right" vertical="center" wrapText="1"/>
    </xf>
    <xf numFmtId="3" fontId="1" fillId="0" borderId="0" xfId="0" applyNumberFormat="1" applyFont="1" applyBorder="1" applyAlignment="1">
      <alignment horizontal="right" vertical="center" wrapText="1"/>
    </xf>
    <xf numFmtId="0" fontId="3" fillId="0" borderId="3" xfId="0" applyFont="1" applyBorder="1" applyAlignment="1">
      <alignment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8" xfId="0" applyFont="1" applyBorder="1" applyAlignment="1">
      <alignment horizontal="center" vertical="top" wrapText="1"/>
    </xf>
    <xf numFmtId="0" fontId="3" fillId="0" borderId="8" xfId="0" applyFont="1" applyBorder="1" applyAlignment="1">
      <alignment vertical="center" wrapText="1"/>
    </xf>
    <xf numFmtId="4" fontId="3" fillId="0" borderId="0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right" vertical="center" wrapText="1"/>
    </xf>
    <xf numFmtId="0" fontId="5" fillId="0" borderId="9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49" fontId="3" fillId="0" borderId="0" xfId="0" applyNumberFormat="1" applyFont="1" applyBorder="1" applyAlignment="1">
      <alignment vertical="top" wrapText="1"/>
    </xf>
    <xf numFmtId="49" fontId="4" fillId="0" borderId="0" xfId="0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3" fontId="4" fillId="0" borderId="0" xfId="0" applyNumberFormat="1" applyFont="1" applyBorder="1" applyAlignment="1">
      <alignment vertical="center" wrapText="1"/>
    </xf>
    <xf numFmtId="3" fontId="4" fillId="0" borderId="5" xfId="0" applyNumberFormat="1" applyFont="1" applyBorder="1" applyAlignment="1">
      <alignment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top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" fontId="3" fillId="0" borderId="3" xfId="0" applyNumberFormat="1" applyFont="1" applyBorder="1" applyAlignment="1">
      <alignment horizontal="right" vertical="center" wrapText="1"/>
    </xf>
    <xf numFmtId="3" fontId="10" fillId="0" borderId="11" xfId="0" applyNumberFormat="1" applyFont="1" applyBorder="1" applyAlignment="1">
      <alignment horizontal="right" vertical="center" wrapText="1"/>
    </xf>
    <xf numFmtId="3" fontId="11" fillId="0" borderId="0" xfId="0" applyNumberFormat="1" applyFont="1" applyBorder="1" applyAlignment="1">
      <alignment horizontal="right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12" fillId="0" borderId="0" xfId="0" applyFont="1"/>
    <xf numFmtId="0" fontId="2" fillId="0" borderId="0" xfId="0" applyFont="1"/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top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top" wrapText="1"/>
    </xf>
    <xf numFmtId="49" fontId="1" fillId="0" borderId="6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right" vertical="center" wrapText="1"/>
    </xf>
    <xf numFmtId="0" fontId="4" fillId="0" borderId="6" xfId="0" applyFont="1" applyBorder="1" applyAlignment="1">
      <alignment horizontal="right" vertical="center" wrapText="1"/>
    </xf>
    <xf numFmtId="0" fontId="4" fillId="0" borderId="7" xfId="0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6" fillId="0" borderId="0" xfId="0" applyFont="1" applyAlignment="1">
      <alignment horizontal="right"/>
    </xf>
    <xf numFmtId="0" fontId="3" fillId="0" borderId="0" xfId="0" applyFont="1" applyAlignment="1"/>
    <xf numFmtId="0" fontId="3" fillId="0" borderId="0" xfId="0" applyFont="1" applyAlignment="1">
      <alignment horizontal="center"/>
    </xf>
    <xf numFmtId="0" fontId="4" fillId="0" borderId="8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3" fontId="3" fillId="0" borderId="11" xfId="0" applyNumberFormat="1" applyFont="1" applyBorder="1" applyAlignment="1">
      <alignment horizontal="right" vertical="top" wrapText="1"/>
    </xf>
    <xf numFmtId="0" fontId="3" fillId="0" borderId="12" xfId="0" applyFont="1" applyBorder="1" applyAlignment="1">
      <alignment horizontal="right" vertical="top" wrapText="1"/>
    </xf>
    <xf numFmtId="3" fontId="3" fillId="0" borderId="5" xfId="0" applyNumberFormat="1" applyFont="1" applyBorder="1" applyAlignment="1">
      <alignment horizontal="right" vertical="top" wrapText="1"/>
    </xf>
    <xf numFmtId="0" fontId="3" fillId="0" borderId="7" xfId="0" applyFont="1" applyBorder="1" applyAlignment="1">
      <alignment horizontal="right" vertical="top" wrapText="1"/>
    </xf>
    <xf numFmtId="0" fontId="2" fillId="0" borderId="5" xfId="0" applyFont="1" applyBorder="1" applyAlignment="1">
      <alignment horizontal="right" vertical="top" wrapText="1"/>
    </xf>
    <xf numFmtId="0" fontId="2" fillId="0" borderId="7" xfId="0" applyFont="1" applyBorder="1" applyAlignment="1">
      <alignment horizontal="right" vertical="top" wrapText="1"/>
    </xf>
    <xf numFmtId="4" fontId="3" fillId="0" borderId="0" xfId="0" applyNumberFormat="1" applyFont="1" applyBorder="1" applyAlignment="1">
      <alignment horizontal="right" vertical="top" wrapText="1"/>
    </xf>
    <xf numFmtId="4" fontId="3" fillId="0" borderId="6" xfId="0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horizontal="right" vertical="center" wrapText="1"/>
    </xf>
    <xf numFmtId="0" fontId="4" fillId="0" borderId="4" xfId="0" applyFont="1" applyBorder="1" applyAlignment="1">
      <alignment horizontal="right" vertical="center" wrapText="1"/>
    </xf>
    <xf numFmtId="0" fontId="1" fillId="0" borderId="5" xfId="0" applyFont="1" applyBorder="1" applyAlignment="1">
      <alignment horizontal="right" vertical="center" wrapText="1"/>
    </xf>
    <xf numFmtId="0" fontId="1" fillId="0" borderId="6" xfId="0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top" wrapText="1"/>
    </xf>
    <xf numFmtId="49" fontId="4" fillId="0" borderId="6" xfId="0" applyNumberFormat="1" applyFont="1" applyBorder="1" applyAlignment="1">
      <alignment horizontal="center" vertical="top" wrapText="1"/>
    </xf>
    <xf numFmtId="49" fontId="4" fillId="0" borderId="7" xfId="0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0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3" fillId="0" borderId="6" xfId="0" applyFont="1" applyBorder="1" applyAlignment="1">
      <alignment horizontal="right" vertical="top" wrapText="1"/>
    </xf>
    <xf numFmtId="0" fontId="3" fillId="0" borderId="0" xfId="0" applyFont="1" applyBorder="1" applyAlignment="1">
      <alignment horizontal="right" vertical="top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4"/>
  <sheetViews>
    <sheetView tabSelected="1" zoomScale="130" zoomScaleNormal="130" workbookViewId="0"/>
  </sheetViews>
  <sheetFormatPr defaultRowHeight="15" x14ac:dyDescent="0.25"/>
  <cols>
    <col min="1" max="2" width="9.140625" style="54"/>
    <col min="3" max="3" width="59.7109375" style="54" customWidth="1"/>
    <col min="4" max="4" width="14.5703125" style="54" customWidth="1"/>
    <col min="5" max="5" width="15" style="54" customWidth="1"/>
    <col min="6" max="6" width="13.42578125" style="54" customWidth="1"/>
    <col min="7" max="16384" width="9.140625" style="54"/>
  </cols>
  <sheetData>
    <row r="1" spans="1:8" ht="15.75" x14ac:dyDescent="0.25">
      <c r="A1" s="53" t="s">
        <v>0</v>
      </c>
      <c r="C1" s="54" t="s">
        <v>1</v>
      </c>
    </row>
    <row r="2" spans="1:8" x14ac:dyDescent="0.25">
      <c r="A2" s="55" t="s">
        <v>1</v>
      </c>
      <c r="E2" s="56" t="s">
        <v>151</v>
      </c>
      <c r="F2" s="57"/>
    </row>
    <row r="3" spans="1:8" x14ac:dyDescent="0.25">
      <c r="A3" s="55"/>
      <c r="E3" s="244" t="s">
        <v>152</v>
      </c>
      <c r="F3" s="243"/>
    </row>
    <row r="4" spans="1:8" x14ac:dyDescent="0.25">
      <c r="A4" s="55"/>
      <c r="E4" s="244" t="s">
        <v>153</v>
      </c>
      <c r="F4" s="243"/>
    </row>
    <row r="5" spans="1:8" x14ac:dyDescent="0.25">
      <c r="A5" s="55"/>
      <c r="E5" s="244" t="s">
        <v>124</v>
      </c>
      <c r="F5" s="243"/>
    </row>
    <row r="6" spans="1:8" x14ac:dyDescent="0.25">
      <c r="A6" s="58"/>
      <c r="E6" s="54" t="s">
        <v>1</v>
      </c>
    </row>
    <row r="7" spans="1:8" x14ac:dyDescent="0.25">
      <c r="A7" s="270" t="s">
        <v>56</v>
      </c>
      <c r="B7" s="271"/>
      <c r="C7" s="271"/>
    </row>
    <row r="8" spans="1:8" x14ac:dyDescent="0.25">
      <c r="A8" s="59" t="s">
        <v>1</v>
      </c>
    </row>
    <row r="9" spans="1:8" x14ac:dyDescent="0.25">
      <c r="A9" s="58"/>
    </row>
    <row r="10" spans="1:8" x14ac:dyDescent="0.25">
      <c r="A10" s="60"/>
      <c r="B10" s="61"/>
      <c r="C10" s="62"/>
      <c r="D10" s="63"/>
      <c r="E10" s="289" t="s">
        <v>7</v>
      </c>
      <c r="F10" s="290"/>
      <c r="G10" s="57"/>
      <c r="H10" s="57"/>
    </row>
    <row r="11" spans="1:8" x14ac:dyDescent="0.25">
      <c r="A11" s="64" t="s">
        <v>2</v>
      </c>
      <c r="B11" s="65" t="s">
        <v>3</v>
      </c>
      <c r="C11" s="66" t="s">
        <v>4</v>
      </c>
      <c r="D11" s="65" t="s">
        <v>5</v>
      </c>
      <c r="E11" s="291"/>
      <c r="F11" s="292"/>
      <c r="G11" s="57"/>
      <c r="H11" s="57"/>
    </row>
    <row r="12" spans="1:8" ht="25.5" x14ac:dyDescent="0.25">
      <c r="A12" s="67"/>
      <c r="B12" s="27"/>
      <c r="C12" s="68"/>
      <c r="D12" s="65" t="s">
        <v>6</v>
      </c>
      <c r="E12" s="69" t="s">
        <v>8</v>
      </c>
      <c r="F12" s="70" t="s">
        <v>52</v>
      </c>
      <c r="G12" s="57"/>
      <c r="H12" s="57"/>
    </row>
    <row r="13" spans="1:8" x14ac:dyDescent="0.25">
      <c r="A13" s="71">
        <v>1</v>
      </c>
      <c r="B13" s="72">
        <v>2</v>
      </c>
      <c r="C13" s="73">
        <v>3</v>
      </c>
      <c r="D13" s="72">
        <v>4</v>
      </c>
      <c r="E13" s="73">
        <v>5</v>
      </c>
      <c r="F13" s="72">
        <v>6</v>
      </c>
      <c r="G13" s="57"/>
      <c r="H13" s="57"/>
    </row>
    <row r="14" spans="1:8" ht="27.75" customHeight="1" x14ac:dyDescent="0.25">
      <c r="A14" s="293" t="s">
        <v>9</v>
      </c>
      <c r="B14" s="294"/>
      <c r="C14" s="295"/>
      <c r="D14" s="21">
        <f>SUM(E14:F14)</f>
        <v>18921743.340000004</v>
      </c>
      <c r="E14" s="21">
        <f>E24+E31+E42+E46+E51+E58+E20</f>
        <v>18450597.340000004</v>
      </c>
      <c r="F14" s="22">
        <f>F58+F15</f>
        <v>471146</v>
      </c>
      <c r="G14" s="57"/>
      <c r="H14" s="57"/>
    </row>
    <row r="15" spans="1:8" ht="14.25" customHeight="1" x14ac:dyDescent="0.25">
      <c r="A15" s="296" t="s">
        <v>47</v>
      </c>
      <c r="B15" s="74"/>
      <c r="C15" s="75" t="s">
        <v>10</v>
      </c>
      <c r="D15" s="42">
        <f>SUM(E15:F15)</f>
        <v>50146</v>
      </c>
      <c r="E15" s="7"/>
      <c r="F15" s="42">
        <f>F16</f>
        <v>50146</v>
      </c>
      <c r="G15" s="57"/>
      <c r="H15" s="57"/>
    </row>
    <row r="16" spans="1:8" ht="15.75" customHeight="1" x14ac:dyDescent="0.25">
      <c r="A16" s="297"/>
      <c r="B16" s="76" t="s">
        <v>48</v>
      </c>
      <c r="C16" s="77" t="s">
        <v>11</v>
      </c>
      <c r="D16" s="6">
        <f>SUM(E16:F16)</f>
        <v>50146</v>
      </c>
      <c r="E16" s="8"/>
      <c r="F16" s="6">
        <f>SUM(F18:F19)</f>
        <v>50146</v>
      </c>
      <c r="G16" s="57"/>
      <c r="H16" s="57"/>
    </row>
    <row r="17" spans="1:8" ht="14.25" customHeight="1" x14ac:dyDescent="0.25">
      <c r="A17" s="297"/>
      <c r="B17" s="78"/>
      <c r="C17" s="79" t="s">
        <v>12</v>
      </c>
      <c r="D17" s="6"/>
      <c r="E17" s="8"/>
      <c r="F17" s="51"/>
      <c r="G17" s="57"/>
      <c r="H17" s="57"/>
    </row>
    <row r="18" spans="1:8" x14ac:dyDescent="0.25">
      <c r="A18" s="297"/>
      <c r="B18" s="78"/>
      <c r="C18" s="80" t="s">
        <v>49</v>
      </c>
      <c r="D18" s="43">
        <f>SUM(E18:F18)</f>
        <v>23702</v>
      </c>
      <c r="E18" s="8"/>
      <c r="F18" s="43">
        <v>23702</v>
      </c>
      <c r="G18" s="57"/>
      <c r="H18" s="57"/>
    </row>
    <row r="19" spans="1:8" x14ac:dyDescent="0.25">
      <c r="A19" s="298"/>
      <c r="B19" s="81"/>
      <c r="C19" s="82" t="s">
        <v>50</v>
      </c>
      <c r="D19" s="9">
        <f>SUM(F19)</f>
        <v>26444</v>
      </c>
      <c r="E19" s="10"/>
      <c r="F19" s="9">
        <v>26444</v>
      </c>
      <c r="G19" s="57"/>
      <c r="H19" s="57"/>
    </row>
    <row r="20" spans="1:8" x14ac:dyDescent="0.25">
      <c r="A20" s="237" t="s">
        <v>133</v>
      </c>
      <c r="B20" s="218"/>
      <c r="C20" s="93" t="s">
        <v>134</v>
      </c>
      <c r="D20" s="221">
        <f>E20</f>
        <v>92331</v>
      </c>
      <c r="E20" s="222">
        <f>E21</f>
        <v>92331</v>
      </c>
      <c r="F20" s="42"/>
      <c r="G20" s="57"/>
      <c r="H20" s="57"/>
    </row>
    <row r="21" spans="1:8" x14ac:dyDescent="0.25">
      <c r="A21" s="238"/>
      <c r="B21" s="219" t="s">
        <v>135</v>
      </c>
      <c r="C21" s="220" t="s">
        <v>136</v>
      </c>
      <c r="D21" s="194">
        <f>E21</f>
        <v>92331</v>
      </c>
      <c r="E21" s="29">
        <f>E22</f>
        <v>92331</v>
      </c>
      <c r="F21" s="43"/>
      <c r="G21" s="57"/>
      <c r="H21" s="57"/>
    </row>
    <row r="22" spans="1:8" ht="65.25" customHeight="1" x14ac:dyDescent="0.25">
      <c r="A22" s="238"/>
      <c r="B22" s="218"/>
      <c r="C22" s="228" t="s">
        <v>139</v>
      </c>
      <c r="D22" s="194">
        <f>E22</f>
        <v>92331</v>
      </c>
      <c r="E22" s="29">
        <v>92331</v>
      </c>
      <c r="F22" s="43"/>
      <c r="G22" s="57"/>
      <c r="H22" s="57"/>
    </row>
    <row r="23" spans="1:8" x14ac:dyDescent="0.25">
      <c r="A23" s="238"/>
      <c r="B23" s="218"/>
      <c r="C23" s="89" t="s">
        <v>138</v>
      </c>
      <c r="D23" s="19"/>
      <c r="E23" s="10"/>
      <c r="F23" s="9"/>
      <c r="G23" s="57"/>
      <c r="H23" s="57"/>
    </row>
    <row r="24" spans="1:8" x14ac:dyDescent="0.25">
      <c r="A24" s="299">
        <v>801</v>
      </c>
      <c r="B24" s="75" t="s">
        <v>1</v>
      </c>
      <c r="C24" s="83" t="s">
        <v>13</v>
      </c>
      <c r="D24" s="42">
        <f>E24</f>
        <v>11500</v>
      </c>
      <c r="E24" s="42">
        <f>SUM(E25:E30)</f>
        <v>11500</v>
      </c>
      <c r="F24" s="84" t="s">
        <v>1</v>
      </c>
      <c r="G24" s="57"/>
      <c r="H24" s="57"/>
    </row>
    <row r="25" spans="1:8" x14ac:dyDescent="0.25">
      <c r="A25" s="300"/>
      <c r="B25" s="85">
        <v>80115</v>
      </c>
      <c r="C25" s="86" t="s">
        <v>57</v>
      </c>
      <c r="D25" s="43">
        <f>SUM(E25)</f>
        <v>1500</v>
      </c>
      <c r="E25" s="43">
        <v>1500</v>
      </c>
      <c r="F25" s="87" t="s">
        <v>1</v>
      </c>
      <c r="G25" s="57"/>
      <c r="H25" s="57"/>
    </row>
    <row r="26" spans="1:8" ht="26.25" customHeight="1" x14ac:dyDescent="0.25">
      <c r="A26" s="300"/>
      <c r="B26" s="68"/>
      <c r="C26" s="88" t="s">
        <v>62</v>
      </c>
      <c r="D26" s="27"/>
      <c r="E26" s="27"/>
      <c r="F26" s="87"/>
      <c r="G26" s="57"/>
      <c r="H26" s="57" t="s">
        <v>1</v>
      </c>
    </row>
    <row r="27" spans="1:8" x14ac:dyDescent="0.25">
      <c r="A27" s="300"/>
      <c r="B27" s="68"/>
      <c r="C27" s="89" t="s">
        <v>65</v>
      </c>
      <c r="D27" s="26"/>
      <c r="E27" s="26"/>
      <c r="F27" s="90" t="s">
        <v>1</v>
      </c>
      <c r="G27" s="57"/>
      <c r="H27" s="57"/>
    </row>
    <row r="28" spans="1:8" ht="30" x14ac:dyDescent="0.25">
      <c r="A28" s="300"/>
      <c r="B28" s="302">
        <v>80140</v>
      </c>
      <c r="C28" s="91" t="s">
        <v>14</v>
      </c>
      <c r="D28" s="278">
        <f t="shared" ref="D28" si="0">SUM(E28)</f>
        <v>10000</v>
      </c>
      <c r="E28" s="276">
        <v>10000</v>
      </c>
      <c r="F28" s="267"/>
      <c r="G28" s="57"/>
      <c r="H28" s="57"/>
    </row>
    <row r="29" spans="1:8" ht="24.75" customHeight="1" x14ac:dyDescent="0.25">
      <c r="A29" s="300"/>
      <c r="B29" s="303"/>
      <c r="C29" s="88" t="s">
        <v>15</v>
      </c>
      <c r="D29" s="305"/>
      <c r="E29" s="306"/>
      <c r="F29" s="268"/>
      <c r="G29" s="57"/>
      <c r="H29" s="57"/>
    </row>
    <row r="30" spans="1:8" ht="18" customHeight="1" x14ac:dyDescent="0.25">
      <c r="A30" s="301"/>
      <c r="B30" s="304"/>
      <c r="C30" s="92" t="s">
        <v>64</v>
      </c>
      <c r="D30" s="279"/>
      <c r="E30" s="277"/>
      <c r="F30" s="269"/>
      <c r="G30" s="57"/>
      <c r="H30" s="57"/>
    </row>
    <row r="31" spans="1:8" ht="13.5" customHeight="1" x14ac:dyDescent="0.25">
      <c r="A31" s="210">
        <v>851</v>
      </c>
      <c r="B31" s="216"/>
      <c r="C31" s="124" t="s">
        <v>16</v>
      </c>
      <c r="D31" s="13">
        <f>E31</f>
        <v>17653782.500000004</v>
      </c>
      <c r="E31" s="14">
        <f>E32+E39</f>
        <v>17653782.500000004</v>
      </c>
      <c r="F31" s="50" t="s">
        <v>1</v>
      </c>
      <c r="G31" s="57"/>
      <c r="H31" s="57"/>
    </row>
    <row r="32" spans="1:8" ht="15.75" x14ac:dyDescent="0.25">
      <c r="A32" s="214"/>
      <c r="B32" s="103">
        <v>85111</v>
      </c>
      <c r="C32" s="154" t="s">
        <v>17</v>
      </c>
      <c r="D32" s="1">
        <f>E32</f>
        <v>17450829.720000003</v>
      </c>
      <c r="E32" s="239">
        <f>E33+E35+E37</f>
        <v>17450829.720000003</v>
      </c>
      <c r="F32" s="51"/>
      <c r="G32" s="57"/>
      <c r="H32" s="57"/>
    </row>
    <row r="33" spans="1:8" ht="27" customHeight="1" x14ac:dyDescent="0.25">
      <c r="A33" s="214"/>
      <c r="B33" s="217"/>
      <c r="C33" s="155" t="s">
        <v>18</v>
      </c>
      <c r="D33" s="1">
        <f>E33</f>
        <v>17281113.030000001</v>
      </c>
      <c r="E33" s="239">
        <v>17281113.030000001</v>
      </c>
      <c r="F33" s="51"/>
      <c r="G33" s="57"/>
      <c r="H33" s="57"/>
    </row>
    <row r="34" spans="1:8" ht="24.75" customHeight="1" x14ac:dyDescent="0.25">
      <c r="A34" s="214"/>
      <c r="B34" s="217"/>
      <c r="C34" s="215" t="s">
        <v>130</v>
      </c>
      <c r="D34" s="32" t="s">
        <v>1</v>
      </c>
      <c r="E34" s="95" t="s">
        <v>1</v>
      </c>
      <c r="F34" s="52"/>
      <c r="G34" s="57"/>
      <c r="H34" s="57"/>
    </row>
    <row r="35" spans="1:8" ht="24.75" customHeight="1" x14ac:dyDescent="0.25">
      <c r="A35" s="214"/>
      <c r="B35" s="217"/>
      <c r="C35" s="120" t="s">
        <v>128</v>
      </c>
      <c r="D35" s="1">
        <f>E35</f>
        <v>69716.69</v>
      </c>
      <c r="E35" s="2">
        <v>69716.69</v>
      </c>
      <c r="F35" s="208"/>
      <c r="G35" s="57"/>
      <c r="H35" s="57"/>
    </row>
    <row r="36" spans="1:8" ht="48" customHeight="1" x14ac:dyDescent="0.25">
      <c r="A36" s="214"/>
      <c r="B36" s="217"/>
      <c r="C36" s="89" t="s">
        <v>131</v>
      </c>
      <c r="D36" s="32"/>
      <c r="E36" s="213"/>
      <c r="F36" s="246"/>
      <c r="G36" s="57"/>
      <c r="H36" s="57"/>
    </row>
    <row r="37" spans="1:8" ht="43.5" customHeight="1" x14ac:dyDescent="0.25">
      <c r="A37" s="214"/>
      <c r="B37" s="217"/>
      <c r="C37" s="155" t="s">
        <v>154</v>
      </c>
      <c r="D37" s="1">
        <f>E37</f>
        <v>100000</v>
      </c>
      <c r="E37" s="239">
        <v>100000</v>
      </c>
      <c r="F37" s="245"/>
      <c r="G37" s="57"/>
      <c r="H37" s="57"/>
    </row>
    <row r="38" spans="1:8" ht="41.25" customHeight="1" x14ac:dyDescent="0.25">
      <c r="A38" s="214"/>
      <c r="B38" s="217"/>
      <c r="C38" s="215" t="s">
        <v>155</v>
      </c>
      <c r="D38" s="32" t="s">
        <v>1</v>
      </c>
      <c r="E38" s="95" t="s">
        <v>1</v>
      </c>
      <c r="F38" s="246"/>
      <c r="G38" s="57"/>
      <c r="H38" s="57"/>
    </row>
    <row r="39" spans="1:8" ht="15.75" customHeight="1" x14ac:dyDescent="0.25">
      <c r="A39" s="94"/>
      <c r="B39" s="206">
        <v>85195</v>
      </c>
      <c r="C39" s="211" t="s">
        <v>19</v>
      </c>
      <c r="D39" s="13">
        <f>E39</f>
        <v>202952.78</v>
      </c>
      <c r="E39" s="15">
        <f>E40</f>
        <v>202952.78</v>
      </c>
      <c r="F39" s="207"/>
      <c r="G39" s="57"/>
      <c r="H39" s="57"/>
    </row>
    <row r="40" spans="1:8" ht="60" customHeight="1" x14ac:dyDescent="0.25">
      <c r="A40" s="94"/>
      <c r="B40" s="94"/>
      <c r="C40" s="97" t="s">
        <v>58</v>
      </c>
      <c r="D40" s="1">
        <f>E40</f>
        <v>202952.78</v>
      </c>
      <c r="E40" s="212">
        <v>202952.78</v>
      </c>
      <c r="F40" s="208"/>
      <c r="G40" s="57" t="s">
        <v>1</v>
      </c>
      <c r="H40" s="57"/>
    </row>
    <row r="41" spans="1:8" ht="14.25" customHeight="1" x14ac:dyDescent="0.25">
      <c r="A41" s="98"/>
      <c r="B41" s="98"/>
      <c r="C41" s="99" t="s">
        <v>61</v>
      </c>
      <c r="D41" s="32"/>
      <c r="E41" s="213"/>
      <c r="F41" s="209"/>
      <c r="G41" s="57"/>
      <c r="H41" s="57"/>
    </row>
    <row r="42" spans="1:8" ht="15.75" customHeight="1" x14ac:dyDescent="0.25">
      <c r="A42" s="100">
        <v>853</v>
      </c>
      <c r="B42" s="101"/>
      <c r="C42" s="102" t="s">
        <v>59</v>
      </c>
      <c r="D42" s="13">
        <f>E42</f>
        <v>150674.84</v>
      </c>
      <c r="E42" s="15">
        <f>E43</f>
        <v>150674.84</v>
      </c>
      <c r="F42" s="50"/>
      <c r="G42" s="57"/>
      <c r="H42" s="57"/>
    </row>
    <row r="43" spans="1:8" x14ac:dyDescent="0.25">
      <c r="A43" s="100"/>
      <c r="B43" s="103">
        <v>85395</v>
      </c>
      <c r="C43" s="96" t="s">
        <v>19</v>
      </c>
      <c r="D43" s="1">
        <f>E43</f>
        <v>150674.84</v>
      </c>
      <c r="E43" s="2">
        <f>E44</f>
        <v>150674.84</v>
      </c>
      <c r="F43" s="51"/>
      <c r="G43" s="57"/>
      <c r="H43" s="57"/>
    </row>
    <row r="44" spans="1:8" ht="39" customHeight="1" x14ac:dyDescent="0.25">
      <c r="A44" s="100"/>
      <c r="B44" s="100" t="s">
        <v>1</v>
      </c>
      <c r="C44" s="104" t="s">
        <v>20</v>
      </c>
      <c r="D44" s="1">
        <f>E44</f>
        <v>150674.84</v>
      </c>
      <c r="E44" s="2">
        <v>150674.84</v>
      </c>
      <c r="F44" s="41"/>
      <c r="G44" s="57"/>
      <c r="H44" s="57"/>
    </row>
    <row r="45" spans="1:8" ht="14.25" customHeight="1" x14ac:dyDescent="0.25">
      <c r="A45" s="105"/>
      <c r="B45" s="26"/>
      <c r="C45" s="106" t="s">
        <v>21</v>
      </c>
      <c r="D45" s="26"/>
      <c r="E45" s="25"/>
      <c r="F45" s="52"/>
      <c r="G45" s="57"/>
      <c r="H45" s="57"/>
    </row>
    <row r="46" spans="1:8" x14ac:dyDescent="0.25">
      <c r="A46" s="250">
        <v>855</v>
      </c>
      <c r="B46" s="107"/>
      <c r="C46" s="93" t="s">
        <v>22</v>
      </c>
      <c r="D46" s="16">
        <f>E46</f>
        <v>491309</v>
      </c>
      <c r="E46" s="42">
        <f>E47+E49</f>
        <v>491309</v>
      </c>
      <c r="F46" s="286"/>
      <c r="G46" s="57"/>
      <c r="H46" s="57"/>
    </row>
    <row r="47" spans="1:8" x14ac:dyDescent="0.25">
      <c r="A47" s="251"/>
      <c r="B47" s="108">
        <v>85508</v>
      </c>
      <c r="C47" s="86" t="s">
        <v>23</v>
      </c>
      <c r="D47" s="17">
        <f>E47</f>
        <v>240779</v>
      </c>
      <c r="E47" s="6">
        <f>SUM(E48)</f>
        <v>240779</v>
      </c>
      <c r="F47" s="287"/>
      <c r="G47" s="57"/>
      <c r="H47" s="57"/>
    </row>
    <row r="48" spans="1:8" ht="24.75" customHeight="1" x14ac:dyDescent="0.25">
      <c r="A48" s="251"/>
      <c r="B48" s="109"/>
      <c r="C48" s="110" t="s">
        <v>24</v>
      </c>
      <c r="D48" s="18">
        <f>E48</f>
        <v>240779</v>
      </c>
      <c r="E48" s="9">
        <v>240779</v>
      </c>
      <c r="F48" s="288"/>
      <c r="G48" s="57"/>
      <c r="H48" s="57"/>
    </row>
    <row r="49" spans="1:8" ht="17.25" customHeight="1" x14ac:dyDescent="0.25">
      <c r="A49" s="310"/>
      <c r="B49" s="274">
        <v>85510</v>
      </c>
      <c r="C49" s="111" t="s">
        <v>25</v>
      </c>
      <c r="D49" s="276">
        <f t="shared" ref="D49" si="1">E49</f>
        <v>250530</v>
      </c>
      <c r="E49" s="278">
        <v>250530</v>
      </c>
      <c r="F49" s="280"/>
      <c r="G49" s="57"/>
      <c r="H49" s="57"/>
    </row>
    <row r="50" spans="1:8" ht="28.5" customHeight="1" x14ac:dyDescent="0.25">
      <c r="A50" s="310"/>
      <c r="B50" s="275"/>
      <c r="C50" s="110" t="s">
        <v>26</v>
      </c>
      <c r="D50" s="277"/>
      <c r="E50" s="279"/>
      <c r="F50" s="281"/>
      <c r="G50" s="57"/>
      <c r="H50" s="57"/>
    </row>
    <row r="51" spans="1:8" ht="17.25" customHeight="1" x14ac:dyDescent="0.25">
      <c r="A51" s="112">
        <v>900</v>
      </c>
      <c r="B51" s="113"/>
      <c r="C51" s="114" t="s">
        <v>27</v>
      </c>
      <c r="D51" s="42">
        <f>D52+D55</f>
        <v>51000</v>
      </c>
      <c r="E51" s="16">
        <f>E52+E55</f>
        <v>51000</v>
      </c>
      <c r="F51" s="286" t="s">
        <v>1</v>
      </c>
      <c r="G51" s="57"/>
      <c r="H51" s="57"/>
    </row>
    <row r="52" spans="1:8" x14ac:dyDescent="0.25">
      <c r="A52" s="115"/>
      <c r="B52" s="116">
        <v>90002</v>
      </c>
      <c r="C52" s="117" t="s">
        <v>51</v>
      </c>
      <c r="D52" s="43">
        <f>SUM(E52)</f>
        <v>50000</v>
      </c>
      <c r="E52" s="19">
        <f>SUM(E53)</f>
        <v>50000</v>
      </c>
      <c r="F52" s="287"/>
      <c r="G52" s="57"/>
      <c r="H52" s="57"/>
    </row>
    <row r="53" spans="1:8" ht="52.5" customHeight="1" x14ac:dyDescent="0.25">
      <c r="A53" s="115"/>
      <c r="B53" s="118"/>
      <c r="C53" s="79" t="s">
        <v>94</v>
      </c>
      <c r="D53" s="43">
        <f>E53</f>
        <v>50000</v>
      </c>
      <c r="E53" s="19">
        <v>50000</v>
      </c>
      <c r="F53" s="287"/>
      <c r="G53" s="57"/>
      <c r="H53" s="57"/>
    </row>
    <row r="54" spans="1:8" ht="13.5" customHeight="1" x14ac:dyDescent="0.25">
      <c r="A54" s="115"/>
      <c r="B54" s="119"/>
      <c r="C54" s="120" t="s">
        <v>132</v>
      </c>
      <c r="D54" s="41" t="s">
        <v>1</v>
      </c>
      <c r="E54" s="20" t="s">
        <v>1</v>
      </c>
      <c r="F54" s="287"/>
      <c r="G54" s="57"/>
      <c r="H54" s="57"/>
    </row>
    <row r="55" spans="1:8" x14ac:dyDescent="0.25">
      <c r="A55" s="115"/>
      <c r="B55" s="307">
        <v>90095</v>
      </c>
      <c r="C55" s="121" t="s">
        <v>19</v>
      </c>
      <c r="D55" s="42">
        <f>E55</f>
        <v>1000</v>
      </c>
      <c r="E55" s="16">
        <f>E56</f>
        <v>1000</v>
      </c>
      <c r="F55" s="286" t="s">
        <v>1</v>
      </c>
      <c r="G55" s="57"/>
      <c r="H55" s="57"/>
    </row>
    <row r="56" spans="1:8" ht="27" customHeight="1" x14ac:dyDescent="0.25">
      <c r="A56" s="115"/>
      <c r="B56" s="308"/>
      <c r="C56" s="79" t="s">
        <v>28</v>
      </c>
      <c r="D56" s="43">
        <f>E56</f>
        <v>1000</v>
      </c>
      <c r="E56" s="19">
        <v>1000</v>
      </c>
      <c r="F56" s="287"/>
      <c r="G56" s="57"/>
      <c r="H56" s="57"/>
    </row>
    <row r="57" spans="1:8" ht="24" x14ac:dyDescent="0.25">
      <c r="A57" s="122"/>
      <c r="B57" s="309"/>
      <c r="C57" s="123" t="s">
        <v>148</v>
      </c>
      <c r="D57" s="26"/>
      <c r="E57" s="25"/>
      <c r="F57" s="288"/>
      <c r="G57" s="57"/>
      <c r="H57" s="57"/>
    </row>
    <row r="58" spans="1:8" ht="18" customHeight="1" x14ac:dyDescent="0.25">
      <c r="A58" s="250">
        <v>921</v>
      </c>
      <c r="B58" s="124"/>
      <c r="C58" s="125" t="s">
        <v>29</v>
      </c>
      <c r="D58" s="42">
        <f>F58+E58</f>
        <v>421000</v>
      </c>
      <c r="E58" s="240">
        <f>E59</f>
        <v>0</v>
      </c>
      <c r="F58" s="42">
        <f>SUM(F59:F60)</f>
        <v>421000</v>
      </c>
      <c r="G58" s="57"/>
      <c r="H58" s="57"/>
    </row>
    <row r="59" spans="1:8" x14ac:dyDescent="0.25">
      <c r="A59" s="251"/>
      <c r="B59" s="116">
        <v>92116</v>
      </c>
      <c r="C59" s="96" t="s">
        <v>30</v>
      </c>
      <c r="D59" s="43">
        <f>F59+E59</f>
        <v>421000</v>
      </c>
      <c r="E59" s="241">
        <v>0</v>
      </c>
      <c r="F59" s="43">
        <v>421000</v>
      </c>
      <c r="G59" s="57"/>
      <c r="H59" s="57"/>
    </row>
    <row r="60" spans="1:8" ht="25.5" x14ac:dyDescent="0.25">
      <c r="A60" s="261"/>
      <c r="B60" s="126"/>
      <c r="C60" s="127" t="s">
        <v>150</v>
      </c>
      <c r="D60" s="128"/>
      <c r="E60" s="40" t="s">
        <v>1</v>
      </c>
      <c r="F60" s="128"/>
      <c r="G60" s="57"/>
      <c r="H60" s="57"/>
    </row>
    <row r="61" spans="1:8" ht="31.5" customHeight="1" x14ac:dyDescent="0.25">
      <c r="A61" s="262" t="s">
        <v>31</v>
      </c>
      <c r="B61" s="263"/>
      <c r="C61" s="264"/>
      <c r="D61" s="21">
        <f>SUM(E61:F61)</f>
        <v>1679344.6</v>
      </c>
      <c r="E61" s="21">
        <f>E62+E84+E105+E88+E97+E132+E155+E66+E72+E78</f>
        <v>649388.6</v>
      </c>
      <c r="F61" s="21">
        <f>F88+F128</f>
        <v>1029956</v>
      </c>
      <c r="G61" s="57"/>
      <c r="H61" s="57"/>
    </row>
    <row r="62" spans="1:8" x14ac:dyDescent="0.25">
      <c r="A62" s="265" t="s">
        <v>53</v>
      </c>
      <c r="B62" s="129"/>
      <c r="C62" s="130" t="s">
        <v>32</v>
      </c>
      <c r="D62" s="42">
        <f>E62</f>
        <v>40000</v>
      </c>
      <c r="E62" s="42">
        <f>E63</f>
        <v>40000</v>
      </c>
      <c r="F62" s="267"/>
      <c r="G62" s="57"/>
      <c r="H62" s="57"/>
    </row>
    <row r="63" spans="1:8" x14ac:dyDescent="0.25">
      <c r="A63" s="266"/>
      <c r="B63" s="131" t="s">
        <v>54</v>
      </c>
      <c r="C63" s="77" t="s">
        <v>33</v>
      </c>
      <c r="D63" s="43">
        <f>E63</f>
        <v>40000</v>
      </c>
      <c r="E63" s="43">
        <v>40000</v>
      </c>
      <c r="F63" s="268"/>
      <c r="G63" s="57"/>
      <c r="H63" s="57"/>
    </row>
    <row r="64" spans="1:8" ht="18.75" customHeight="1" x14ac:dyDescent="0.25">
      <c r="A64" s="266"/>
      <c r="B64" s="78"/>
      <c r="C64" s="79" t="s">
        <v>34</v>
      </c>
      <c r="D64" s="27"/>
      <c r="E64" s="27"/>
      <c r="F64" s="268"/>
      <c r="G64" s="57"/>
      <c r="H64" s="57"/>
    </row>
    <row r="65" spans="1:8" ht="25.5" x14ac:dyDescent="0.25">
      <c r="A65" s="266"/>
      <c r="B65" s="78"/>
      <c r="C65" s="132" t="s">
        <v>129</v>
      </c>
      <c r="D65" s="26"/>
      <c r="E65" s="26"/>
      <c r="F65" s="269"/>
      <c r="G65" s="57"/>
      <c r="H65" s="57"/>
    </row>
    <row r="66" spans="1:8" x14ac:dyDescent="0.25">
      <c r="A66" s="166" t="s">
        <v>80</v>
      </c>
      <c r="B66" s="187"/>
      <c r="C66" s="133" t="s">
        <v>81</v>
      </c>
      <c r="D66" s="39">
        <f>D67</f>
        <v>6500</v>
      </c>
      <c r="E66" s="134">
        <f>E67</f>
        <v>6500</v>
      </c>
      <c r="F66" s="51"/>
      <c r="G66" s="57"/>
      <c r="H66" s="57"/>
    </row>
    <row r="67" spans="1:8" x14ac:dyDescent="0.25">
      <c r="A67" s="167"/>
      <c r="B67" s="167" t="s">
        <v>82</v>
      </c>
      <c r="C67" s="117" t="s">
        <v>83</v>
      </c>
      <c r="D67" s="39">
        <f>E67</f>
        <v>6500</v>
      </c>
      <c r="E67" s="134">
        <f>SUM(E68:E70)</f>
        <v>6500</v>
      </c>
      <c r="F67" s="51"/>
      <c r="G67" s="57"/>
      <c r="H67" s="57"/>
    </row>
    <row r="68" spans="1:8" ht="38.25" x14ac:dyDescent="0.25">
      <c r="A68" s="167"/>
      <c r="B68" s="167"/>
      <c r="C68" s="79" t="s">
        <v>93</v>
      </c>
      <c r="D68" s="38">
        <f>E68</f>
        <v>4500</v>
      </c>
      <c r="E68" s="135">
        <v>4500</v>
      </c>
      <c r="F68" s="51"/>
      <c r="G68" s="57" t="s">
        <v>1</v>
      </c>
      <c r="H68" s="57"/>
    </row>
    <row r="69" spans="1:8" ht="25.5" x14ac:dyDescent="0.25">
      <c r="A69" s="167"/>
      <c r="B69" s="167"/>
      <c r="C69" s="132" t="s">
        <v>146</v>
      </c>
      <c r="D69" s="26"/>
      <c r="E69" s="25"/>
      <c r="F69" s="52"/>
      <c r="G69" s="57"/>
      <c r="H69" s="57"/>
    </row>
    <row r="70" spans="1:8" ht="38.25" x14ac:dyDescent="0.25">
      <c r="A70" s="167"/>
      <c r="B70" s="167"/>
      <c r="C70" s="186" t="s">
        <v>104</v>
      </c>
      <c r="D70" s="29">
        <f>E70</f>
        <v>2000</v>
      </c>
      <c r="E70" s="188">
        <v>2000</v>
      </c>
      <c r="F70" s="169"/>
      <c r="G70" s="57"/>
      <c r="H70" s="57"/>
    </row>
    <row r="71" spans="1:8" ht="25.5" x14ac:dyDescent="0.25">
      <c r="A71" s="168"/>
      <c r="B71" s="168"/>
      <c r="C71" s="157" t="s">
        <v>147</v>
      </c>
      <c r="D71" s="26"/>
      <c r="E71" s="25"/>
      <c r="F71" s="171"/>
      <c r="G71" s="57"/>
      <c r="H71" s="57"/>
    </row>
    <row r="72" spans="1:8" x14ac:dyDescent="0.25">
      <c r="A72" s="176" t="s">
        <v>84</v>
      </c>
      <c r="B72" s="187"/>
      <c r="C72" s="114" t="s">
        <v>92</v>
      </c>
      <c r="D72" s="28">
        <f>D73</f>
        <v>4000</v>
      </c>
      <c r="E72" s="190">
        <f>E73</f>
        <v>4000</v>
      </c>
      <c r="F72" s="169"/>
      <c r="G72" s="57"/>
      <c r="H72" s="57"/>
    </row>
    <row r="73" spans="1:8" x14ac:dyDescent="0.25">
      <c r="A73" s="177"/>
      <c r="B73" s="177" t="s">
        <v>85</v>
      </c>
      <c r="C73" s="117" t="s">
        <v>19</v>
      </c>
      <c r="D73" s="38">
        <f>E73</f>
        <v>4000</v>
      </c>
      <c r="E73" s="135">
        <f>SUM(E74:E76)</f>
        <v>4000</v>
      </c>
      <c r="F73" s="170"/>
      <c r="G73" s="57"/>
      <c r="H73" s="57"/>
    </row>
    <row r="74" spans="1:8" ht="30" customHeight="1" x14ac:dyDescent="0.25">
      <c r="A74" s="177"/>
      <c r="B74" s="177"/>
      <c r="C74" s="79" t="s">
        <v>145</v>
      </c>
      <c r="D74" s="38">
        <v>2000</v>
      </c>
      <c r="E74" s="135">
        <v>2000</v>
      </c>
      <c r="F74" s="170"/>
      <c r="G74" s="57"/>
      <c r="H74" s="57"/>
    </row>
    <row r="75" spans="1:8" ht="25.5" x14ac:dyDescent="0.25">
      <c r="A75" s="177"/>
      <c r="B75" s="177"/>
      <c r="C75" s="132" t="s">
        <v>146</v>
      </c>
      <c r="D75" s="26"/>
      <c r="E75" s="25"/>
      <c r="F75" s="171"/>
      <c r="G75" s="57"/>
      <c r="H75" s="57" t="s">
        <v>1</v>
      </c>
    </row>
    <row r="76" spans="1:8" ht="25.5" x14ac:dyDescent="0.25">
      <c r="A76" s="177"/>
      <c r="B76" s="177"/>
      <c r="C76" s="181" t="s">
        <v>116</v>
      </c>
      <c r="D76" s="202">
        <f>E76</f>
        <v>2000</v>
      </c>
      <c r="E76" s="201">
        <v>2000</v>
      </c>
      <c r="F76" s="174"/>
      <c r="G76" s="57"/>
      <c r="H76" s="57"/>
    </row>
    <row r="77" spans="1:8" ht="25.5" x14ac:dyDescent="0.25">
      <c r="A77" s="168"/>
      <c r="B77" s="168"/>
      <c r="C77" s="157" t="s">
        <v>147</v>
      </c>
      <c r="D77" s="26"/>
      <c r="E77" s="25"/>
      <c r="F77" s="175"/>
      <c r="G77" s="57"/>
      <c r="H77" s="57"/>
    </row>
    <row r="78" spans="1:8" ht="24" customHeight="1" x14ac:dyDescent="0.25">
      <c r="A78" s="167" t="s">
        <v>109</v>
      </c>
      <c r="B78" s="166"/>
      <c r="C78" s="191" t="s">
        <v>111</v>
      </c>
      <c r="D78" s="39">
        <f>E78</f>
        <v>6000</v>
      </c>
      <c r="E78" s="134">
        <f>E79</f>
        <v>6000</v>
      </c>
      <c r="F78" s="170"/>
      <c r="G78" s="57"/>
      <c r="H78" s="57"/>
    </row>
    <row r="79" spans="1:8" x14ac:dyDescent="0.25">
      <c r="A79" s="167"/>
      <c r="B79" s="167" t="s">
        <v>110</v>
      </c>
      <c r="C79" s="117" t="s">
        <v>19</v>
      </c>
      <c r="D79" s="39">
        <f>SUM(E79)</f>
        <v>6000</v>
      </c>
      <c r="E79" s="134">
        <f>SUM(E80:E83)</f>
        <v>6000</v>
      </c>
      <c r="F79" s="170"/>
      <c r="G79" s="57"/>
      <c r="H79" s="57"/>
    </row>
    <row r="80" spans="1:8" ht="38.25" x14ac:dyDescent="0.25">
      <c r="A80" s="167"/>
      <c r="B80" s="167"/>
      <c r="C80" s="181" t="s">
        <v>112</v>
      </c>
      <c r="D80" s="156">
        <f>E80</f>
        <v>2000</v>
      </c>
      <c r="E80" s="188">
        <v>2000</v>
      </c>
      <c r="F80" s="169"/>
      <c r="G80" s="57"/>
      <c r="H80" s="57"/>
    </row>
    <row r="81" spans="1:9" ht="25.5" x14ac:dyDescent="0.25">
      <c r="A81" s="167"/>
      <c r="B81" s="167"/>
      <c r="C81" s="157" t="s">
        <v>147</v>
      </c>
      <c r="D81" s="192"/>
      <c r="E81" s="193"/>
      <c r="F81" s="171"/>
      <c r="G81" s="57" t="s">
        <v>1</v>
      </c>
      <c r="H81" s="57"/>
    </row>
    <row r="82" spans="1:9" ht="25.5" x14ac:dyDescent="0.25">
      <c r="A82" s="167"/>
      <c r="B82" s="167"/>
      <c r="C82" s="79" t="s">
        <v>113</v>
      </c>
      <c r="D82" s="156">
        <f>E82</f>
        <v>4000</v>
      </c>
      <c r="E82" s="194">
        <v>4000</v>
      </c>
      <c r="F82" s="170"/>
      <c r="G82" s="57"/>
      <c r="H82" s="57"/>
      <c r="I82" s="54" t="s">
        <v>1</v>
      </c>
    </row>
    <row r="83" spans="1:9" ht="25.5" x14ac:dyDescent="0.25">
      <c r="A83" s="167"/>
      <c r="B83" s="168"/>
      <c r="C83" s="157" t="s">
        <v>147</v>
      </c>
      <c r="D83" s="27"/>
      <c r="E83" s="68"/>
      <c r="F83" s="170"/>
      <c r="G83" s="57" t="s">
        <v>1</v>
      </c>
      <c r="H83" s="57"/>
    </row>
    <row r="84" spans="1:9" x14ac:dyDescent="0.25">
      <c r="A84" s="250">
        <v>755</v>
      </c>
      <c r="B84" s="136"/>
      <c r="C84" s="93" t="s">
        <v>35</v>
      </c>
      <c r="D84" s="42">
        <f>E84</f>
        <v>60726</v>
      </c>
      <c r="E84" s="16">
        <f>E85</f>
        <v>60726</v>
      </c>
      <c r="F84" s="267"/>
      <c r="G84" s="57"/>
      <c r="H84" s="57"/>
    </row>
    <row r="85" spans="1:9" x14ac:dyDescent="0.25">
      <c r="A85" s="251"/>
      <c r="B85" s="137">
        <v>75515</v>
      </c>
      <c r="C85" s="86" t="s">
        <v>36</v>
      </c>
      <c r="D85" s="43">
        <f>E85</f>
        <v>60726</v>
      </c>
      <c r="E85" s="19">
        <v>60726</v>
      </c>
      <c r="F85" s="268"/>
      <c r="G85" s="57"/>
      <c r="H85" s="57"/>
    </row>
    <row r="86" spans="1:9" ht="30" customHeight="1" x14ac:dyDescent="0.25">
      <c r="A86" s="251"/>
      <c r="B86" s="67"/>
      <c r="C86" s="88" t="s">
        <v>67</v>
      </c>
      <c r="D86" s="27"/>
      <c r="E86" s="68"/>
      <c r="F86" s="268"/>
      <c r="G86" s="57"/>
      <c r="H86" s="57"/>
    </row>
    <row r="87" spans="1:9" ht="27.75" customHeight="1" x14ac:dyDescent="0.25">
      <c r="A87" s="251"/>
      <c r="B87" s="109"/>
      <c r="C87" s="138" t="s">
        <v>63</v>
      </c>
      <c r="D87" s="26"/>
      <c r="E87" s="25"/>
      <c r="F87" s="269"/>
      <c r="G87" s="57"/>
      <c r="H87" s="57"/>
    </row>
    <row r="88" spans="1:9" x14ac:dyDescent="0.25">
      <c r="A88" s="250">
        <v>801</v>
      </c>
      <c r="B88" s="234"/>
      <c r="C88" s="93" t="s">
        <v>37</v>
      </c>
      <c r="D88" s="16">
        <f>F88+E88</f>
        <v>566905</v>
      </c>
      <c r="E88" s="42">
        <f>E92</f>
        <v>2400</v>
      </c>
      <c r="F88" s="42">
        <f>F89</f>
        <v>564505</v>
      </c>
      <c r="G88" s="57"/>
      <c r="H88" s="57"/>
    </row>
    <row r="89" spans="1:9" x14ac:dyDescent="0.25">
      <c r="A89" s="251"/>
      <c r="B89" s="235">
        <v>80130</v>
      </c>
      <c r="C89" s="86" t="s">
        <v>38</v>
      </c>
      <c r="D89" s="19">
        <f>F89</f>
        <v>564505</v>
      </c>
      <c r="E89" s="51"/>
      <c r="F89" s="43">
        <v>564505</v>
      </c>
      <c r="G89" s="57"/>
      <c r="H89" s="57"/>
    </row>
    <row r="90" spans="1:9" ht="42" customHeight="1" x14ac:dyDescent="0.25">
      <c r="A90" s="251"/>
      <c r="B90" s="205"/>
      <c r="C90" s="88" t="s">
        <v>39</v>
      </c>
      <c r="D90" s="3"/>
      <c r="E90" s="48"/>
      <c r="F90" s="4"/>
      <c r="G90" s="57"/>
      <c r="H90" s="57"/>
    </row>
    <row r="91" spans="1:9" ht="25.5" x14ac:dyDescent="0.25">
      <c r="A91" s="251"/>
      <c r="B91" s="236"/>
      <c r="C91" s="139" t="s">
        <v>95</v>
      </c>
      <c r="D91" s="25"/>
      <c r="E91" s="49"/>
      <c r="F91" s="26"/>
      <c r="G91" s="57"/>
      <c r="H91" s="57"/>
    </row>
    <row r="92" spans="1:9" x14ac:dyDescent="0.25">
      <c r="A92" s="231"/>
      <c r="B92" s="230">
        <v>80195</v>
      </c>
      <c r="C92" s="242" t="s">
        <v>19</v>
      </c>
      <c r="D92" s="28">
        <f>E92</f>
        <v>2400</v>
      </c>
      <c r="E92" s="6">
        <f>E93+E95</f>
        <v>2400</v>
      </c>
      <c r="F92" s="27"/>
      <c r="G92" s="57"/>
      <c r="H92" s="57"/>
    </row>
    <row r="93" spans="1:9" ht="38.25" x14ac:dyDescent="0.25">
      <c r="A93" s="231"/>
      <c r="B93" s="233"/>
      <c r="C93" s="140" t="s">
        <v>68</v>
      </c>
      <c r="D93" s="29">
        <f>E93</f>
        <v>1400</v>
      </c>
      <c r="E93" s="43">
        <v>1400</v>
      </c>
      <c r="F93" s="27"/>
      <c r="G93" s="57"/>
      <c r="H93" s="57"/>
    </row>
    <row r="94" spans="1:9" ht="25.5" x14ac:dyDescent="0.25">
      <c r="A94" s="231"/>
      <c r="B94" s="27"/>
      <c r="C94" s="157" t="s">
        <v>147</v>
      </c>
      <c r="D94" s="26"/>
      <c r="E94" s="49"/>
      <c r="F94" s="26"/>
      <c r="G94" s="57"/>
      <c r="H94" s="57"/>
    </row>
    <row r="95" spans="1:9" ht="25.5" x14ac:dyDescent="0.25">
      <c r="A95" s="231"/>
      <c r="B95" s="233"/>
      <c r="C95" s="140" t="s">
        <v>89</v>
      </c>
      <c r="D95" s="156">
        <f>E95</f>
        <v>1000</v>
      </c>
      <c r="E95" s="31">
        <v>1000</v>
      </c>
      <c r="F95" s="37"/>
      <c r="G95" s="57"/>
      <c r="H95" s="57"/>
    </row>
    <row r="96" spans="1:9" ht="25.5" x14ac:dyDescent="0.25">
      <c r="A96" s="232"/>
      <c r="B96" s="26"/>
      <c r="C96" s="132" t="s">
        <v>146</v>
      </c>
      <c r="D96" s="26"/>
      <c r="E96" s="226"/>
      <c r="F96" s="26"/>
      <c r="G96" s="57"/>
      <c r="H96" s="57"/>
    </row>
    <row r="97" spans="1:9" x14ac:dyDescent="0.25">
      <c r="A97" s="230">
        <v>851</v>
      </c>
      <c r="B97" s="37"/>
      <c r="C97" s="130" t="s">
        <v>16</v>
      </c>
      <c r="D97" s="28">
        <f>E97</f>
        <v>14600</v>
      </c>
      <c r="E97" s="42">
        <f>E98</f>
        <v>14600</v>
      </c>
      <c r="F97" s="37"/>
      <c r="G97" s="57"/>
      <c r="H97" s="57"/>
    </row>
    <row r="98" spans="1:9" x14ac:dyDescent="0.25">
      <c r="A98" s="231"/>
      <c r="B98" s="231">
        <v>85195</v>
      </c>
      <c r="C98" s="117" t="s">
        <v>19</v>
      </c>
      <c r="D98" s="39">
        <f>E98</f>
        <v>14600</v>
      </c>
      <c r="E98" s="6">
        <f>SUM(E99:E104)</f>
        <v>14600</v>
      </c>
      <c r="F98" s="27"/>
      <c r="G98" s="57"/>
      <c r="H98" s="57"/>
    </row>
    <row r="99" spans="1:9" ht="76.5" x14ac:dyDescent="0.25">
      <c r="A99" s="231"/>
      <c r="B99" s="27"/>
      <c r="C99" s="142" t="s">
        <v>78</v>
      </c>
      <c r="D99" s="29">
        <f>E99</f>
        <v>8600</v>
      </c>
      <c r="E99" s="43">
        <v>8600</v>
      </c>
      <c r="F99" s="27"/>
      <c r="G99" s="57"/>
      <c r="H99" s="57"/>
    </row>
    <row r="100" spans="1:9" ht="25.5" x14ac:dyDescent="0.25">
      <c r="A100" s="231"/>
      <c r="B100" s="27"/>
      <c r="C100" s="132" t="s">
        <v>147</v>
      </c>
      <c r="D100" s="26"/>
      <c r="E100" s="200"/>
      <c r="F100" s="26"/>
      <c r="G100" s="57"/>
      <c r="H100" s="57"/>
    </row>
    <row r="101" spans="1:9" ht="42.75" customHeight="1" x14ac:dyDescent="0.25">
      <c r="A101" s="231"/>
      <c r="B101" s="27"/>
      <c r="C101" s="186" t="s">
        <v>114</v>
      </c>
      <c r="D101" s="156">
        <f>E101</f>
        <v>5000</v>
      </c>
      <c r="E101" s="195">
        <v>5000</v>
      </c>
      <c r="F101" s="37"/>
      <c r="G101" s="57"/>
      <c r="H101" s="57" t="s">
        <v>1</v>
      </c>
    </row>
    <row r="102" spans="1:9" ht="25.5" x14ac:dyDescent="0.25">
      <c r="A102" s="231"/>
      <c r="B102" s="27"/>
      <c r="C102" s="132" t="s">
        <v>147</v>
      </c>
      <c r="D102" s="26"/>
      <c r="E102" s="196"/>
      <c r="F102" s="26"/>
      <c r="G102" s="57"/>
      <c r="H102" s="57"/>
    </row>
    <row r="103" spans="1:9" ht="38.25" x14ac:dyDescent="0.25">
      <c r="A103" s="231"/>
      <c r="B103" s="27"/>
      <c r="C103" s="186" t="s">
        <v>115</v>
      </c>
      <c r="D103" s="156">
        <f>E103</f>
        <v>1000</v>
      </c>
      <c r="E103" s="195">
        <v>1000</v>
      </c>
      <c r="F103" s="37"/>
      <c r="G103" s="57"/>
      <c r="H103" s="57" t="s">
        <v>1</v>
      </c>
    </row>
    <row r="104" spans="1:9" ht="25.5" x14ac:dyDescent="0.25">
      <c r="A104" s="232"/>
      <c r="B104" s="26"/>
      <c r="C104" s="132" t="s">
        <v>147</v>
      </c>
      <c r="D104" s="26"/>
      <c r="E104" s="196"/>
      <c r="F104" s="26"/>
      <c r="G104" s="57"/>
      <c r="H104" s="57"/>
    </row>
    <row r="105" spans="1:9" ht="18.75" customHeight="1" x14ac:dyDescent="0.25">
      <c r="A105" s="165">
        <v>853</v>
      </c>
      <c r="B105" s="107"/>
      <c r="C105" s="143" t="s">
        <v>40</v>
      </c>
      <c r="D105" s="14">
        <f>SUM(E105)</f>
        <v>411239.1</v>
      </c>
      <c r="E105" s="13">
        <f>E106+E109</f>
        <v>411239.1</v>
      </c>
      <c r="F105" s="267"/>
      <c r="G105" s="57"/>
      <c r="H105" s="57"/>
      <c r="I105" s="54" t="s">
        <v>1</v>
      </c>
    </row>
    <row r="106" spans="1:9" x14ac:dyDescent="0.25">
      <c r="A106" s="115"/>
      <c r="B106" s="108">
        <v>85311</v>
      </c>
      <c r="C106" s="144" t="s">
        <v>41</v>
      </c>
      <c r="D106" s="5">
        <f>SUM(E106)</f>
        <v>229481</v>
      </c>
      <c r="E106" s="43">
        <v>229481</v>
      </c>
      <c r="F106" s="268"/>
      <c r="G106" s="57"/>
      <c r="H106" s="57" t="s">
        <v>1</v>
      </c>
    </row>
    <row r="107" spans="1:9" ht="42.75" customHeight="1" x14ac:dyDescent="0.25">
      <c r="A107" s="115"/>
      <c r="B107" s="198"/>
      <c r="C107" s="88" t="s">
        <v>42</v>
      </c>
      <c r="D107" s="119"/>
      <c r="E107" s="145"/>
      <c r="F107" s="268"/>
      <c r="G107" s="57"/>
      <c r="H107" s="57"/>
    </row>
    <row r="108" spans="1:9" ht="37.5" customHeight="1" x14ac:dyDescent="0.25">
      <c r="A108" s="115"/>
      <c r="B108" s="109"/>
      <c r="C108" s="110" t="s">
        <v>149</v>
      </c>
      <c r="D108" s="172"/>
      <c r="E108" s="171"/>
      <c r="F108" s="269"/>
      <c r="G108" s="57"/>
      <c r="H108" s="57"/>
    </row>
    <row r="109" spans="1:9" x14ac:dyDescent="0.25">
      <c r="A109" s="115"/>
      <c r="B109" s="146">
        <v>85395</v>
      </c>
      <c r="C109" s="111" t="s">
        <v>19</v>
      </c>
      <c r="D109" s="15">
        <f>SUM(E109)</f>
        <v>181758.1</v>
      </c>
      <c r="E109" s="13">
        <f>SUM(E110:E127)</f>
        <v>181758.1</v>
      </c>
      <c r="F109" s="35" t="s">
        <v>1</v>
      </c>
      <c r="G109" s="57"/>
      <c r="H109" s="57"/>
    </row>
    <row r="110" spans="1:9" ht="43.5" customHeight="1" x14ac:dyDescent="0.25">
      <c r="A110" s="115"/>
      <c r="B110" s="115"/>
      <c r="C110" s="147" t="s">
        <v>69</v>
      </c>
      <c r="D110" s="282">
        <f t="shared" ref="D110" si="2">SUM(E110)</f>
        <v>140201.60000000001</v>
      </c>
      <c r="E110" s="283">
        <v>140201.60000000001</v>
      </c>
      <c r="F110" s="284"/>
      <c r="G110" s="57"/>
      <c r="H110" s="57"/>
    </row>
    <row r="111" spans="1:9" ht="15" customHeight="1" x14ac:dyDescent="0.25">
      <c r="A111" s="115"/>
      <c r="B111" s="115"/>
      <c r="C111" s="148" t="s">
        <v>55</v>
      </c>
      <c r="D111" s="277"/>
      <c r="E111" s="279"/>
      <c r="F111" s="285"/>
      <c r="G111" s="57"/>
      <c r="H111" s="57"/>
    </row>
    <row r="112" spans="1:9" ht="42.75" customHeight="1" x14ac:dyDescent="0.25">
      <c r="A112" s="115"/>
      <c r="B112" s="115"/>
      <c r="C112" s="149" t="s">
        <v>76</v>
      </c>
      <c r="D112" s="34">
        <f>E112</f>
        <v>9636.5</v>
      </c>
      <c r="E112" s="33">
        <v>9636.5</v>
      </c>
      <c r="F112" s="35"/>
      <c r="G112" s="57"/>
      <c r="H112" s="57"/>
    </row>
    <row r="113" spans="1:9" ht="23.25" customHeight="1" x14ac:dyDescent="0.25">
      <c r="A113" s="115"/>
      <c r="B113" s="115"/>
      <c r="C113" s="157" t="s">
        <v>147</v>
      </c>
      <c r="D113" s="36"/>
      <c r="E113" s="45"/>
      <c r="F113" s="47"/>
      <c r="G113" s="57"/>
      <c r="H113" s="57"/>
    </row>
    <row r="114" spans="1:9" ht="30.75" customHeight="1" x14ac:dyDescent="0.25">
      <c r="A114" s="115"/>
      <c r="B114" s="150"/>
      <c r="C114" s="151" t="s">
        <v>77</v>
      </c>
      <c r="D114" s="19">
        <f>E114</f>
        <v>6920</v>
      </c>
      <c r="E114" s="31">
        <v>6920</v>
      </c>
      <c r="F114" s="46"/>
      <c r="G114" s="57"/>
      <c r="H114" s="57"/>
    </row>
    <row r="115" spans="1:9" ht="25.5" customHeight="1" x14ac:dyDescent="0.25">
      <c r="A115" s="115"/>
      <c r="B115" s="115"/>
      <c r="C115" s="110" t="s">
        <v>147</v>
      </c>
      <c r="D115" s="44"/>
      <c r="E115" s="45"/>
      <c r="F115" s="47"/>
      <c r="G115" s="57"/>
      <c r="H115" s="57"/>
    </row>
    <row r="116" spans="1:9" ht="25.5" x14ac:dyDescent="0.25">
      <c r="A116" s="115"/>
      <c r="B116" s="141"/>
      <c r="C116" s="189" t="s">
        <v>90</v>
      </c>
      <c r="D116" s="156">
        <f>E116</f>
        <v>1000</v>
      </c>
      <c r="E116" s="31">
        <v>1000</v>
      </c>
      <c r="F116" s="37"/>
      <c r="G116" s="57"/>
      <c r="H116" s="57"/>
    </row>
    <row r="117" spans="1:9" ht="25.5" x14ac:dyDescent="0.25">
      <c r="A117" s="115"/>
      <c r="B117" s="27"/>
      <c r="C117" s="132" t="s">
        <v>146</v>
      </c>
      <c r="D117" s="26"/>
      <c r="E117" s="173"/>
      <c r="F117" s="26"/>
      <c r="G117" s="57"/>
      <c r="H117" s="57"/>
    </row>
    <row r="118" spans="1:9" ht="60" customHeight="1" x14ac:dyDescent="0.25">
      <c r="A118" s="165"/>
      <c r="B118" s="27"/>
      <c r="C118" s="181" t="s">
        <v>144</v>
      </c>
      <c r="D118" s="156">
        <f>E118</f>
        <v>6500</v>
      </c>
      <c r="E118" s="179">
        <v>6500</v>
      </c>
      <c r="F118" s="37"/>
      <c r="G118" s="57"/>
      <c r="H118" s="57" t="s">
        <v>1</v>
      </c>
    </row>
    <row r="119" spans="1:9" ht="25.5" x14ac:dyDescent="0.25">
      <c r="A119" s="165"/>
      <c r="B119" s="27"/>
      <c r="C119" s="157" t="s">
        <v>147</v>
      </c>
      <c r="D119" s="26"/>
      <c r="E119" s="185"/>
      <c r="F119" s="26"/>
      <c r="G119" s="57"/>
      <c r="H119" s="57"/>
    </row>
    <row r="120" spans="1:9" ht="25.5" x14ac:dyDescent="0.25">
      <c r="A120" s="165"/>
      <c r="B120" s="27"/>
      <c r="C120" s="181" t="s">
        <v>105</v>
      </c>
      <c r="D120" s="156">
        <f>E120</f>
        <v>3000</v>
      </c>
      <c r="E120" s="179">
        <v>3000</v>
      </c>
      <c r="F120" s="37"/>
      <c r="G120" s="57"/>
      <c r="H120" s="57"/>
    </row>
    <row r="121" spans="1:9" ht="25.5" x14ac:dyDescent="0.25">
      <c r="A121" s="165"/>
      <c r="B121" s="27"/>
      <c r="C121" s="157" t="s">
        <v>147</v>
      </c>
      <c r="D121" s="26"/>
      <c r="E121" s="185"/>
      <c r="F121" s="26"/>
      <c r="G121" s="57"/>
      <c r="H121" s="57" t="s">
        <v>1</v>
      </c>
    </row>
    <row r="122" spans="1:9" ht="25.5" x14ac:dyDescent="0.25">
      <c r="A122" s="165"/>
      <c r="B122" s="27"/>
      <c r="C122" s="181" t="s">
        <v>106</v>
      </c>
      <c r="D122" s="156">
        <f>E122</f>
        <v>3500</v>
      </c>
      <c r="E122" s="179">
        <v>3500</v>
      </c>
      <c r="F122" s="37"/>
      <c r="G122" s="57"/>
      <c r="H122" s="57" t="s">
        <v>1</v>
      </c>
    </row>
    <row r="123" spans="1:9" ht="25.5" x14ac:dyDescent="0.25">
      <c r="A123" s="165"/>
      <c r="B123" s="27"/>
      <c r="C123" s="157" t="s">
        <v>147</v>
      </c>
      <c r="D123" s="26"/>
      <c r="E123" s="185"/>
      <c r="F123" s="26"/>
      <c r="G123" s="57"/>
      <c r="H123" s="57" t="s">
        <v>1</v>
      </c>
    </row>
    <row r="124" spans="1:9" ht="38.25" x14ac:dyDescent="0.25">
      <c r="A124" s="165"/>
      <c r="B124" s="27"/>
      <c r="C124" s="181" t="s">
        <v>107</v>
      </c>
      <c r="D124" s="156">
        <f>E124</f>
        <v>4000</v>
      </c>
      <c r="E124" s="179">
        <v>4000</v>
      </c>
      <c r="F124" s="37"/>
      <c r="G124" s="57"/>
      <c r="H124" s="57" t="s">
        <v>1</v>
      </c>
    </row>
    <row r="125" spans="1:9" ht="25.5" x14ac:dyDescent="0.25">
      <c r="A125" s="165"/>
      <c r="B125" s="27"/>
      <c r="C125" s="157" t="s">
        <v>147</v>
      </c>
      <c r="D125" s="26"/>
      <c r="E125" s="185"/>
      <c r="F125" s="26"/>
      <c r="G125" s="57"/>
      <c r="H125" s="57"/>
      <c r="I125" s="54" t="s">
        <v>1</v>
      </c>
    </row>
    <row r="126" spans="1:9" ht="25.5" x14ac:dyDescent="0.25">
      <c r="A126" s="165"/>
      <c r="B126" s="27"/>
      <c r="C126" s="79" t="s">
        <v>108</v>
      </c>
      <c r="D126" s="156">
        <f>E126</f>
        <v>7000</v>
      </c>
      <c r="E126" s="178">
        <v>7000</v>
      </c>
      <c r="F126" s="27"/>
      <c r="G126" s="57"/>
      <c r="H126" s="57"/>
    </row>
    <row r="127" spans="1:9" ht="25.5" x14ac:dyDescent="0.25">
      <c r="A127" s="165"/>
      <c r="B127" s="27"/>
      <c r="C127" s="157" t="s">
        <v>147</v>
      </c>
      <c r="D127" s="27"/>
      <c r="E127" s="3"/>
      <c r="F127" s="27"/>
      <c r="G127" s="57"/>
      <c r="H127" s="57"/>
    </row>
    <row r="128" spans="1:9" x14ac:dyDescent="0.25">
      <c r="A128" s="250">
        <v>854</v>
      </c>
      <c r="B128" s="101"/>
      <c r="C128" s="130" t="s">
        <v>43</v>
      </c>
      <c r="D128" s="42">
        <f>F128</f>
        <v>465451</v>
      </c>
      <c r="E128" s="247" t="s">
        <v>1</v>
      </c>
      <c r="F128" s="42">
        <f>F129</f>
        <v>465451</v>
      </c>
      <c r="G128" s="57"/>
      <c r="H128" s="57"/>
    </row>
    <row r="129" spans="1:8" x14ac:dyDescent="0.25">
      <c r="A129" s="251"/>
      <c r="B129" s="103">
        <v>85419</v>
      </c>
      <c r="C129" s="77" t="s">
        <v>44</v>
      </c>
      <c r="D129" s="43">
        <f>F129</f>
        <v>465451</v>
      </c>
      <c r="E129" s="248"/>
      <c r="F129" s="43">
        <v>465451</v>
      </c>
      <c r="G129" s="57"/>
      <c r="H129" s="57"/>
    </row>
    <row r="130" spans="1:8" ht="38.25" x14ac:dyDescent="0.25">
      <c r="A130" s="251"/>
      <c r="B130" s="27"/>
      <c r="C130" s="79" t="s">
        <v>45</v>
      </c>
      <c r="D130" s="41" t="s">
        <v>1</v>
      </c>
      <c r="E130" s="248"/>
      <c r="F130" s="41" t="s">
        <v>1</v>
      </c>
      <c r="G130" s="57"/>
      <c r="H130" s="57"/>
    </row>
    <row r="131" spans="1:8" ht="22.5" customHeight="1" x14ac:dyDescent="0.25">
      <c r="A131" s="261"/>
      <c r="B131" s="26"/>
      <c r="C131" s="152" t="s">
        <v>60</v>
      </c>
      <c r="D131" s="32"/>
      <c r="E131" s="249"/>
      <c r="F131" s="32"/>
      <c r="G131" s="57"/>
      <c r="H131" s="57"/>
    </row>
    <row r="132" spans="1:8" ht="18" customHeight="1" x14ac:dyDescent="0.25">
      <c r="A132" s="223">
        <v>921</v>
      </c>
      <c r="B132" s="37"/>
      <c r="C132" s="153" t="s">
        <v>70</v>
      </c>
      <c r="D132" s="42">
        <f>E132</f>
        <v>57880</v>
      </c>
      <c r="E132" s="16">
        <f>E133+E148</f>
        <v>57880</v>
      </c>
      <c r="F132" s="30"/>
      <c r="G132" s="57"/>
      <c r="H132" s="57"/>
    </row>
    <row r="133" spans="1:8" ht="15.75" customHeight="1" x14ac:dyDescent="0.25">
      <c r="A133" s="224"/>
      <c r="B133" s="103">
        <v>92105</v>
      </c>
      <c r="C133" s="154" t="s">
        <v>71</v>
      </c>
      <c r="D133" s="6">
        <f>E133</f>
        <v>17880</v>
      </c>
      <c r="E133" s="17">
        <f>E134+E136+E138+E140+E142+E144+E146</f>
        <v>17880</v>
      </c>
      <c r="F133" s="41"/>
      <c r="G133" s="57"/>
      <c r="H133" s="57"/>
    </row>
    <row r="134" spans="1:8" ht="42.75" customHeight="1" x14ac:dyDescent="0.25">
      <c r="A134" s="224"/>
      <c r="B134" s="27"/>
      <c r="C134" s="155" t="s">
        <v>72</v>
      </c>
      <c r="D134" s="43">
        <f>E134</f>
        <v>5000</v>
      </c>
      <c r="E134" s="19">
        <v>5000</v>
      </c>
      <c r="F134" s="41"/>
      <c r="G134" s="57"/>
      <c r="H134" s="57"/>
    </row>
    <row r="135" spans="1:8" ht="24.75" customHeight="1" x14ac:dyDescent="0.25">
      <c r="A135" s="224"/>
      <c r="B135" s="27"/>
      <c r="C135" s="132" t="s">
        <v>147</v>
      </c>
      <c r="D135" s="32"/>
      <c r="E135" s="199"/>
      <c r="F135" s="32"/>
      <c r="G135" s="57"/>
      <c r="H135" s="57"/>
    </row>
    <row r="136" spans="1:8" ht="38.25" x14ac:dyDescent="0.25">
      <c r="A136" s="224"/>
      <c r="B136" s="227"/>
      <c r="C136" s="229" t="s">
        <v>86</v>
      </c>
      <c r="D136" s="156">
        <f>E136</f>
        <v>1500</v>
      </c>
      <c r="E136" s="31">
        <v>1500</v>
      </c>
      <c r="F136" s="37"/>
      <c r="G136" s="57"/>
      <c r="H136" s="57"/>
    </row>
    <row r="137" spans="1:8" ht="25.5" x14ac:dyDescent="0.25">
      <c r="A137" s="224"/>
      <c r="B137" s="27"/>
      <c r="C137" s="132" t="s">
        <v>146</v>
      </c>
      <c r="D137" s="26"/>
      <c r="E137" s="200"/>
      <c r="F137" s="26"/>
      <c r="G137" s="57"/>
      <c r="H137" s="57"/>
    </row>
    <row r="138" spans="1:8" ht="25.5" x14ac:dyDescent="0.25">
      <c r="A138" s="224"/>
      <c r="B138" s="227"/>
      <c r="C138" s="229" t="s">
        <v>87</v>
      </c>
      <c r="D138" s="156">
        <f>E138</f>
        <v>380</v>
      </c>
      <c r="E138" s="31">
        <v>380</v>
      </c>
      <c r="F138" s="37"/>
      <c r="G138" s="57"/>
      <c r="H138" s="57"/>
    </row>
    <row r="139" spans="1:8" ht="25.5" x14ac:dyDescent="0.25">
      <c r="A139" s="224"/>
      <c r="B139" s="27"/>
      <c r="C139" s="132" t="s">
        <v>146</v>
      </c>
      <c r="D139" s="26"/>
      <c r="E139" s="200"/>
      <c r="F139" s="26"/>
      <c r="G139" s="57"/>
      <c r="H139" s="57"/>
    </row>
    <row r="140" spans="1:8" ht="25.5" x14ac:dyDescent="0.25">
      <c r="A140" s="224"/>
      <c r="B140" s="227"/>
      <c r="C140" s="229" t="s">
        <v>88</v>
      </c>
      <c r="D140" s="156">
        <f>E140</f>
        <v>4000</v>
      </c>
      <c r="E140" s="31">
        <v>4000</v>
      </c>
      <c r="F140" s="37"/>
      <c r="G140" s="57"/>
      <c r="H140" s="57"/>
    </row>
    <row r="141" spans="1:8" ht="25.5" x14ac:dyDescent="0.25">
      <c r="A141" s="224"/>
      <c r="B141" s="27"/>
      <c r="C141" s="132" t="s">
        <v>146</v>
      </c>
      <c r="D141" s="26"/>
      <c r="E141" s="200"/>
      <c r="F141" s="26"/>
      <c r="G141" s="57"/>
      <c r="H141" s="57"/>
    </row>
    <row r="142" spans="1:8" ht="43.5" customHeight="1" x14ac:dyDescent="0.25">
      <c r="A142" s="224"/>
      <c r="B142" s="27"/>
      <c r="C142" s="186" t="s">
        <v>96</v>
      </c>
      <c r="D142" s="156">
        <f>E142</f>
        <v>3550</v>
      </c>
      <c r="E142" s="179">
        <v>3550</v>
      </c>
      <c r="F142" s="37"/>
      <c r="G142" s="57"/>
      <c r="H142" s="57"/>
    </row>
    <row r="143" spans="1:8" ht="25.5" x14ac:dyDescent="0.25">
      <c r="A143" s="224"/>
      <c r="B143" s="27"/>
      <c r="C143" s="132" t="s">
        <v>147</v>
      </c>
      <c r="D143" s="26"/>
      <c r="E143" s="180"/>
      <c r="F143" s="26"/>
      <c r="G143" s="57"/>
      <c r="H143" s="57"/>
    </row>
    <row r="144" spans="1:8" ht="25.5" x14ac:dyDescent="0.25">
      <c r="A144" s="224"/>
      <c r="B144" s="27"/>
      <c r="C144" s="186" t="s">
        <v>143</v>
      </c>
      <c r="D144" s="156">
        <f>E144</f>
        <v>1450</v>
      </c>
      <c r="E144" s="179">
        <v>1450</v>
      </c>
      <c r="F144" s="37"/>
      <c r="G144" s="57"/>
      <c r="H144" s="57"/>
    </row>
    <row r="145" spans="1:8" ht="25.5" x14ac:dyDescent="0.25">
      <c r="A145" s="224"/>
      <c r="B145" s="27"/>
      <c r="C145" s="132" t="s">
        <v>147</v>
      </c>
      <c r="D145" s="26"/>
      <c r="E145" s="180"/>
      <c r="F145" s="26"/>
      <c r="G145" s="57"/>
      <c r="H145" s="57"/>
    </row>
    <row r="146" spans="1:8" ht="38.25" x14ac:dyDescent="0.25">
      <c r="A146" s="224"/>
      <c r="B146" s="27"/>
      <c r="C146" s="79" t="s">
        <v>97</v>
      </c>
      <c r="D146" s="29">
        <f>E146</f>
        <v>2000</v>
      </c>
      <c r="E146" s="178">
        <v>2000</v>
      </c>
      <c r="F146" s="27"/>
      <c r="G146" s="57"/>
      <c r="H146" s="57"/>
    </row>
    <row r="147" spans="1:8" ht="25.5" x14ac:dyDescent="0.25">
      <c r="A147" s="224"/>
      <c r="B147" s="26"/>
      <c r="C147" s="132" t="s">
        <v>147</v>
      </c>
      <c r="D147" s="26"/>
      <c r="E147" s="180"/>
      <c r="F147" s="26"/>
      <c r="G147" s="57"/>
      <c r="H147" s="57"/>
    </row>
    <row r="148" spans="1:8" x14ac:dyDescent="0.25">
      <c r="A148" s="224"/>
      <c r="B148" s="116">
        <v>92120</v>
      </c>
      <c r="C148" s="117" t="s">
        <v>117</v>
      </c>
      <c r="D148" s="39">
        <f>E148</f>
        <v>40000</v>
      </c>
      <c r="E148" s="204">
        <f>SUM(E149:E154)</f>
        <v>40000</v>
      </c>
      <c r="F148" s="27"/>
      <c r="G148" s="57"/>
      <c r="H148" s="57"/>
    </row>
    <row r="149" spans="1:8" ht="67.5" customHeight="1" x14ac:dyDescent="0.25">
      <c r="A149" s="224"/>
      <c r="B149" s="116"/>
      <c r="C149" s="79" t="s">
        <v>118</v>
      </c>
      <c r="D149" s="43">
        <f>E149</f>
        <v>20000</v>
      </c>
      <c r="E149" s="178">
        <v>20000</v>
      </c>
      <c r="F149" s="27"/>
      <c r="G149" s="57"/>
      <c r="H149" s="57"/>
    </row>
    <row r="150" spans="1:8" x14ac:dyDescent="0.25">
      <c r="A150" s="224"/>
      <c r="B150" s="116"/>
      <c r="C150" s="120" t="s">
        <v>119</v>
      </c>
      <c r="D150" s="27"/>
      <c r="E150" s="203"/>
      <c r="F150" s="27"/>
      <c r="G150" s="57"/>
      <c r="H150" s="57"/>
    </row>
    <row r="151" spans="1:8" ht="76.5" x14ac:dyDescent="0.25">
      <c r="A151" s="224"/>
      <c r="B151" s="116"/>
      <c r="C151" s="151" t="s">
        <v>120</v>
      </c>
      <c r="D151" s="156">
        <f>E151</f>
        <v>10000</v>
      </c>
      <c r="E151" s="179">
        <v>10000</v>
      </c>
      <c r="F151" s="37"/>
      <c r="G151" s="57"/>
      <c r="H151" s="57"/>
    </row>
    <row r="152" spans="1:8" x14ac:dyDescent="0.25">
      <c r="A152" s="224"/>
      <c r="B152" s="116"/>
      <c r="C152" s="89" t="s">
        <v>121</v>
      </c>
      <c r="D152" s="26"/>
      <c r="E152" s="180"/>
      <c r="F152" s="26"/>
      <c r="G152" s="57"/>
      <c r="H152" s="57"/>
    </row>
    <row r="153" spans="1:8" ht="69.75" customHeight="1" x14ac:dyDescent="0.25">
      <c r="A153" s="224"/>
      <c r="B153" s="116"/>
      <c r="C153" s="79" t="s">
        <v>122</v>
      </c>
      <c r="D153" s="29">
        <f>E153</f>
        <v>10000</v>
      </c>
      <c r="E153" s="178">
        <v>10000</v>
      </c>
      <c r="F153" s="27"/>
      <c r="G153" s="57"/>
      <c r="H153" s="57"/>
    </row>
    <row r="154" spans="1:8" x14ac:dyDescent="0.25">
      <c r="A154" s="225"/>
      <c r="B154" s="205"/>
      <c r="C154" s="89" t="s">
        <v>123</v>
      </c>
      <c r="D154" s="27"/>
      <c r="E154" s="203"/>
      <c r="F154" s="27"/>
      <c r="G154" s="57"/>
      <c r="H154" s="57"/>
    </row>
    <row r="155" spans="1:8" ht="18" customHeight="1" x14ac:dyDescent="0.25">
      <c r="A155" s="223">
        <v>926</v>
      </c>
      <c r="B155" s="37"/>
      <c r="C155" s="124" t="s">
        <v>73</v>
      </c>
      <c r="D155" s="13">
        <f>E155</f>
        <v>46043.5</v>
      </c>
      <c r="E155" s="15">
        <f>E156</f>
        <v>46043.5</v>
      </c>
      <c r="F155" s="30"/>
      <c r="G155" s="57"/>
      <c r="H155" s="57"/>
    </row>
    <row r="156" spans="1:8" ht="15" customHeight="1" x14ac:dyDescent="0.25">
      <c r="A156" s="224"/>
      <c r="B156" s="103">
        <v>92605</v>
      </c>
      <c r="C156" s="154" t="s">
        <v>74</v>
      </c>
      <c r="D156" s="12">
        <f>E156</f>
        <v>46043.5</v>
      </c>
      <c r="E156" s="11">
        <f>SUM(E157:E182)</f>
        <v>46043.5</v>
      </c>
      <c r="F156" s="41"/>
      <c r="G156" s="57"/>
      <c r="H156" s="57"/>
    </row>
    <row r="157" spans="1:8" ht="42" customHeight="1" x14ac:dyDescent="0.25">
      <c r="A157" s="224"/>
      <c r="B157" s="103"/>
      <c r="C157" s="155" t="s">
        <v>140</v>
      </c>
      <c r="D157" s="43">
        <f>E157</f>
        <v>5000</v>
      </c>
      <c r="E157" s="19">
        <v>5000</v>
      </c>
      <c r="F157" s="41"/>
      <c r="G157" s="57"/>
      <c r="H157" s="57"/>
    </row>
    <row r="158" spans="1:8" ht="23.25" customHeight="1" x14ac:dyDescent="0.25">
      <c r="A158" s="224"/>
      <c r="B158" s="103"/>
      <c r="C158" s="132" t="s">
        <v>147</v>
      </c>
      <c r="D158" s="9"/>
      <c r="E158" s="18" t="s">
        <v>1</v>
      </c>
      <c r="F158" s="32"/>
      <c r="G158" s="57"/>
      <c r="H158" s="57"/>
    </row>
    <row r="159" spans="1:8" ht="39.75" customHeight="1" x14ac:dyDescent="0.25">
      <c r="A159" s="224"/>
      <c r="B159" s="103"/>
      <c r="C159" s="79" t="s">
        <v>75</v>
      </c>
      <c r="D159" s="43">
        <f>E159</f>
        <v>3000</v>
      </c>
      <c r="E159" s="19">
        <v>3000</v>
      </c>
      <c r="F159" s="41"/>
      <c r="G159" s="57"/>
      <c r="H159" s="57"/>
    </row>
    <row r="160" spans="1:8" ht="24" customHeight="1" x14ac:dyDescent="0.25">
      <c r="A160" s="224"/>
      <c r="B160" s="27"/>
      <c r="C160" s="157" t="s">
        <v>147</v>
      </c>
      <c r="D160" s="32"/>
      <c r="E160" s="40"/>
      <c r="F160" s="32"/>
      <c r="G160" s="57"/>
      <c r="H160" s="57" t="s">
        <v>1</v>
      </c>
    </row>
    <row r="161" spans="1:9" ht="24" customHeight="1" x14ac:dyDescent="0.25">
      <c r="A161" s="224"/>
      <c r="B161" s="27"/>
      <c r="C161" s="158" t="s">
        <v>79</v>
      </c>
      <c r="D161" s="43">
        <f>E161</f>
        <v>3000</v>
      </c>
      <c r="E161" s="19">
        <v>3000</v>
      </c>
      <c r="F161" s="41"/>
      <c r="G161" s="57"/>
      <c r="H161" s="57" t="s">
        <v>1</v>
      </c>
    </row>
    <row r="162" spans="1:9" ht="24" customHeight="1" x14ac:dyDescent="0.25">
      <c r="A162" s="224"/>
      <c r="B162" s="27"/>
      <c r="C162" s="157" t="s">
        <v>147</v>
      </c>
      <c r="D162" s="32"/>
      <c r="E162" s="40"/>
      <c r="F162" s="32"/>
      <c r="G162" s="57"/>
      <c r="H162" s="57"/>
    </row>
    <row r="163" spans="1:9" ht="38.25" x14ac:dyDescent="0.25">
      <c r="A163" s="224"/>
      <c r="B163" s="227"/>
      <c r="C163" s="151" t="s">
        <v>91</v>
      </c>
      <c r="D163" s="156">
        <f>E163</f>
        <v>2600</v>
      </c>
      <c r="E163" s="31">
        <v>2600</v>
      </c>
      <c r="F163" s="37"/>
      <c r="G163" s="57"/>
      <c r="H163" s="57"/>
    </row>
    <row r="164" spans="1:9" ht="25.5" x14ac:dyDescent="0.25">
      <c r="A164" s="225"/>
      <c r="B164" s="26"/>
      <c r="C164" s="132" t="s">
        <v>146</v>
      </c>
      <c r="D164" s="26"/>
      <c r="E164" s="173"/>
      <c r="F164" s="26"/>
      <c r="G164" s="57"/>
      <c r="H164" s="57"/>
    </row>
    <row r="165" spans="1:9" ht="38.25" x14ac:dyDescent="0.25">
      <c r="A165" s="223"/>
      <c r="B165" s="37"/>
      <c r="C165" s="181" t="s">
        <v>137</v>
      </c>
      <c r="D165" s="156">
        <f>E165</f>
        <v>10000</v>
      </c>
      <c r="E165" s="179">
        <v>10000</v>
      </c>
      <c r="F165" s="37"/>
      <c r="G165" s="57" t="s">
        <v>1</v>
      </c>
      <c r="H165" s="57"/>
    </row>
    <row r="166" spans="1:9" ht="25.5" x14ac:dyDescent="0.25">
      <c r="A166" s="224"/>
      <c r="B166" s="27"/>
      <c r="C166" s="157" t="s">
        <v>147</v>
      </c>
      <c r="D166" s="26"/>
      <c r="E166" s="180"/>
      <c r="F166" s="26"/>
      <c r="G166" s="57"/>
      <c r="H166" s="57"/>
    </row>
    <row r="167" spans="1:9" ht="25.5" x14ac:dyDescent="0.25">
      <c r="A167" s="224"/>
      <c r="B167" s="27"/>
      <c r="C167" s="181" t="s">
        <v>98</v>
      </c>
      <c r="D167" s="184">
        <f>E167</f>
        <v>1773.5</v>
      </c>
      <c r="E167" s="183">
        <v>1773.5</v>
      </c>
      <c r="F167" s="37"/>
      <c r="G167" s="57"/>
      <c r="H167" s="57"/>
    </row>
    <row r="168" spans="1:9" ht="25.5" x14ac:dyDescent="0.25">
      <c r="A168" s="224"/>
      <c r="B168" s="27"/>
      <c r="C168" s="157" t="s">
        <v>147</v>
      </c>
      <c r="D168" s="26"/>
      <c r="E168" s="180"/>
      <c r="F168" s="26"/>
      <c r="G168" s="57" t="s">
        <v>1</v>
      </c>
      <c r="H168" s="57" t="s">
        <v>1</v>
      </c>
    </row>
    <row r="169" spans="1:9" ht="25.5" x14ac:dyDescent="0.25">
      <c r="A169" s="224"/>
      <c r="B169" s="27"/>
      <c r="C169" s="181" t="s">
        <v>141</v>
      </c>
      <c r="D169" s="156">
        <f>E169</f>
        <v>670</v>
      </c>
      <c r="E169" s="182">
        <v>670</v>
      </c>
      <c r="F169" s="37"/>
      <c r="G169" s="57"/>
      <c r="H169" s="57"/>
    </row>
    <row r="170" spans="1:9" ht="25.5" x14ac:dyDescent="0.25">
      <c r="A170" s="224"/>
      <c r="B170" s="27"/>
      <c r="C170" s="157" t="s">
        <v>147</v>
      </c>
      <c r="D170" s="26"/>
      <c r="E170" s="185"/>
      <c r="F170" s="26"/>
      <c r="G170" s="57"/>
      <c r="H170" s="57"/>
    </row>
    <row r="171" spans="1:9" ht="25.5" x14ac:dyDescent="0.25">
      <c r="A171" s="224"/>
      <c r="B171" s="27"/>
      <c r="C171" s="181" t="s">
        <v>142</v>
      </c>
      <c r="D171" s="156">
        <f>E171</f>
        <v>3000</v>
      </c>
      <c r="E171" s="179">
        <v>3000</v>
      </c>
      <c r="F171" s="37"/>
      <c r="G171" s="57"/>
      <c r="H171" s="57"/>
    </row>
    <row r="172" spans="1:9" ht="25.5" x14ac:dyDescent="0.25">
      <c r="A172" s="224"/>
      <c r="B172" s="27"/>
      <c r="C172" s="157" t="s">
        <v>147</v>
      </c>
      <c r="D172" s="26"/>
      <c r="E172" s="185"/>
      <c r="F172" s="26"/>
      <c r="G172" s="57"/>
      <c r="H172" s="57" t="s">
        <v>1</v>
      </c>
    </row>
    <row r="173" spans="1:9" ht="38.25" x14ac:dyDescent="0.25">
      <c r="A173" s="224"/>
      <c r="B173" s="27"/>
      <c r="C173" s="181" t="s">
        <v>100</v>
      </c>
      <c r="D173" s="156">
        <f>E173</f>
        <v>3000</v>
      </c>
      <c r="E173" s="179">
        <v>3000</v>
      </c>
      <c r="F173" s="37"/>
      <c r="G173" s="57" t="s">
        <v>1</v>
      </c>
      <c r="H173" s="57"/>
    </row>
    <row r="174" spans="1:9" ht="25.5" x14ac:dyDescent="0.25">
      <c r="A174" s="224"/>
      <c r="B174" s="27"/>
      <c r="C174" s="157" t="s">
        <v>147</v>
      </c>
      <c r="D174" s="26"/>
      <c r="E174" s="185"/>
      <c r="F174" s="26"/>
      <c r="G174" s="57"/>
      <c r="H174" s="57"/>
    </row>
    <row r="175" spans="1:9" ht="39" customHeight="1" x14ac:dyDescent="0.25">
      <c r="A175" s="224"/>
      <c r="B175" s="27"/>
      <c r="C175" s="181" t="s">
        <v>99</v>
      </c>
      <c r="D175" s="156">
        <f>E175</f>
        <v>2500</v>
      </c>
      <c r="E175" s="179">
        <v>2500</v>
      </c>
      <c r="F175" s="37"/>
      <c r="G175" s="57"/>
      <c r="H175" s="57"/>
    </row>
    <row r="176" spans="1:9" ht="25.5" x14ac:dyDescent="0.25">
      <c r="A176" s="224"/>
      <c r="B176" s="27"/>
      <c r="C176" s="157" t="s">
        <v>147</v>
      </c>
      <c r="D176" s="26"/>
      <c r="E176" s="185"/>
      <c r="F176" s="26"/>
      <c r="G176" s="57"/>
      <c r="H176" s="57"/>
      <c r="I176" s="54" t="s">
        <v>1</v>
      </c>
    </row>
    <row r="177" spans="1:9" ht="38.25" x14ac:dyDescent="0.25">
      <c r="A177" s="224"/>
      <c r="B177" s="27"/>
      <c r="C177" s="181" t="s">
        <v>101</v>
      </c>
      <c r="D177" s="156">
        <f>E177</f>
        <v>4000</v>
      </c>
      <c r="E177" s="179">
        <v>4000</v>
      </c>
      <c r="F177" s="37"/>
      <c r="G177" s="57"/>
      <c r="H177" s="57"/>
    </row>
    <row r="178" spans="1:9" ht="25.5" x14ac:dyDescent="0.25">
      <c r="A178" s="224"/>
      <c r="B178" s="27"/>
      <c r="C178" s="157" t="s">
        <v>147</v>
      </c>
      <c r="D178" s="26"/>
      <c r="E178" s="185"/>
      <c r="F178" s="26"/>
      <c r="G178" s="57"/>
      <c r="H178" s="57" t="s">
        <v>1</v>
      </c>
    </row>
    <row r="179" spans="1:9" ht="25.5" x14ac:dyDescent="0.25">
      <c r="A179" s="224"/>
      <c r="B179" s="27"/>
      <c r="C179" s="181" t="s">
        <v>102</v>
      </c>
      <c r="D179" s="156">
        <f>E179</f>
        <v>2500</v>
      </c>
      <c r="E179" s="179">
        <v>2500</v>
      </c>
      <c r="F179" s="37"/>
      <c r="G179" s="57"/>
      <c r="H179" s="57"/>
    </row>
    <row r="180" spans="1:9" ht="25.5" x14ac:dyDescent="0.25">
      <c r="A180" s="224"/>
      <c r="B180" s="27"/>
      <c r="C180" s="157" t="s">
        <v>147</v>
      </c>
      <c r="D180" s="26"/>
      <c r="E180" s="185"/>
      <c r="F180" s="26"/>
      <c r="G180" s="57"/>
      <c r="H180" s="57"/>
    </row>
    <row r="181" spans="1:9" ht="38.25" x14ac:dyDescent="0.25">
      <c r="A181" s="224"/>
      <c r="B181" s="27"/>
      <c r="C181" s="181" t="s">
        <v>103</v>
      </c>
      <c r="D181" s="156">
        <f>E181</f>
        <v>5000</v>
      </c>
      <c r="E181" s="179">
        <v>5000</v>
      </c>
      <c r="F181" s="37"/>
      <c r="G181" s="57"/>
      <c r="H181" s="57"/>
    </row>
    <row r="182" spans="1:9" ht="25.5" x14ac:dyDescent="0.25">
      <c r="A182" s="225"/>
      <c r="B182" s="26"/>
      <c r="C182" s="157" t="s">
        <v>147</v>
      </c>
      <c r="D182" s="26"/>
      <c r="E182" s="180"/>
      <c r="F182" s="26"/>
      <c r="G182" s="57"/>
      <c r="H182" s="57" t="s">
        <v>1</v>
      </c>
      <c r="I182" s="54" t="s">
        <v>1</v>
      </c>
    </row>
    <row r="183" spans="1:9" x14ac:dyDescent="0.25">
      <c r="A183" s="258"/>
      <c r="B183" s="259"/>
      <c r="C183" s="260"/>
      <c r="D183" s="159"/>
      <c r="E183" s="160" t="s">
        <v>1</v>
      </c>
      <c r="F183" s="159" t="s">
        <v>1</v>
      </c>
      <c r="G183" s="57"/>
      <c r="H183" s="57"/>
      <c r="I183" s="54" t="s">
        <v>1</v>
      </c>
    </row>
    <row r="184" spans="1:9" x14ac:dyDescent="0.25">
      <c r="A184" s="252" t="s">
        <v>46</v>
      </c>
      <c r="B184" s="253"/>
      <c r="C184" s="254"/>
      <c r="D184" s="23">
        <f>D14+D61</f>
        <v>20601087.940000005</v>
      </c>
      <c r="E184" s="23">
        <f>E14+E61</f>
        <v>19099985.940000005</v>
      </c>
      <c r="F184" s="24">
        <f>F14+F61</f>
        <v>1501102</v>
      </c>
      <c r="G184" s="57"/>
      <c r="H184" s="57"/>
    </row>
    <row r="185" spans="1:9" x14ac:dyDescent="0.25">
      <c r="A185" s="255"/>
      <c r="B185" s="256"/>
      <c r="C185" s="257"/>
      <c r="D185" s="161"/>
      <c r="E185" s="162"/>
      <c r="F185" s="161"/>
    </row>
    <row r="186" spans="1:9" ht="15.75" x14ac:dyDescent="0.25">
      <c r="A186" s="163"/>
      <c r="E186" s="54" t="s">
        <v>1</v>
      </c>
    </row>
    <row r="188" spans="1:9" x14ac:dyDescent="0.25">
      <c r="D188" s="273" t="s">
        <v>125</v>
      </c>
      <c r="E188" s="273"/>
    </row>
    <row r="189" spans="1:9" x14ac:dyDescent="0.25">
      <c r="D189" s="272" t="s">
        <v>126</v>
      </c>
      <c r="E189" s="272"/>
      <c r="F189" s="54" t="s">
        <v>1</v>
      </c>
    </row>
    <row r="190" spans="1:9" ht="22.5" customHeight="1" x14ac:dyDescent="0.25">
      <c r="D190" s="164" t="s">
        <v>66</v>
      </c>
      <c r="E190" s="164"/>
    </row>
    <row r="191" spans="1:9" x14ac:dyDescent="0.25">
      <c r="D191" s="164" t="s">
        <v>127</v>
      </c>
      <c r="E191" s="164"/>
    </row>
    <row r="192" spans="1:9" x14ac:dyDescent="0.25">
      <c r="D192" s="273" t="s">
        <v>1</v>
      </c>
      <c r="E192" s="273"/>
    </row>
    <row r="193" spans="5:5" x14ac:dyDescent="0.25">
      <c r="E193" s="197" t="s">
        <v>1</v>
      </c>
    </row>
    <row r="194" spans="5:5" x14ac:dyDescent="0.25">
      <c r="E194" s="54" t="s">
        <v>1</v>
      </c>
    </row>
  </sheetData>
  <mergeCells count="38">
    <mergeCell ref="D192:E192"/>
    <mergeCell ref="A46:A48"/>
    <mergeCell ref="F46:F48"/>
    <mergeCell ref="E10:F11"/>
    <mergeCell ref="A14:C14"/>
    <mergeCell ref="A15:A19"/>
    <mergeCell ref="A24:A30"/>
    <mergeCell ref="B28:B30"/>
    <mergeCell ref="D28:D30"/>
    <mergeCell ref="E28:E30"/>
    <mergeCell ref="F28:F30"/>
    <mergeCell ref="F51:F54"/>
    <mergeCell ref="B55:B57"/>
    <mergeCell ref="F55:F57"/>
    <mergeCell ref="A58:A60"/>
    <mergeCell ref="A49:A50"/>
    <mergeCell ref="A61:C61"/>
    <mergeCell ref="A62:A65"/>
    <mergeCell ref="F62:F65"/>
    <mergeCell ref="A7:C7"/>
    <mergeCell ref="D189:E189"/>
    <mergeCell ref="D188:E188"/>
    <mergeCell ref="B49:B50"/>
    <mergeCell ref="D49:D50"/>
    <mergeCell ref="E49:E50"/>
    <mergeCell ref="F49:F50"/>
    <mergeCell ref="D110:D111"/>
    <mergeCell ref="E110:E111"/>
    <mergeCell ref="F110:F111"/>
    <mergeCell ref="F105:F108"/>
    <mergeCell ref="A84:A87"/>
    <mergeCell ref="F84:F87"/>
    <mergeCell ref="E128:E131"/>
    <mergeCell ref="A88:A91"/>
    <mergeCell ref="A184:C184"/>
    <mergeCell ref="A185:C185"/>
    <mergeCell ref="A183:C183"/>
    <mergeCell ref="A128:A131"/>
  </mergeCells>
  <pageMargins left="0.70866141732283472" right="0.70866141732283472" top="0.74803149606299213" bottom="0.74803149606299213" header="0.31496062992125984" footer="0.31496062992125984"/>
  <pageSetup paperSize="9" scale="68" firstPageNumber="12" orientation="portrait" useFirstPageNumber="1" r:id="rId1"/>
  <headerFooter>
    <oddFooter>&amp;C&amp;P</oddFooter>
  </headerFooter>
  <rowBreaks count="5" manualBreakCount="5">
    <brk id="50" max="5" man="1"/>
    <brk id="96" max="5" man="1"/>
    <brk id="131" max="5" man="1"/>
    <brk id="164" max="5" man="1"/>
    <brk id="19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GenowefaG</dc:creator>
  <cp:lastModifiedBy>marsub</cp:lastModifiedBy>
  <cp:lastPrinted>2018-07-16T06:24:17Z</cp:lastPrinted>
  <dcterms:created xsi:type="dcterms:W3CDTF">2017-04-07T06:20:38Z</dcterms:created>
  <dcterms:modified xsi:type="dcterms:W3CDTF">2018-07-16T06:24:21Z</dcterms:modified>
</cp:coreProperties>
</file>